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firstSheet="3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<sst xmlns="http://schemas.openxmlformats.org/spreadsheetml/2006/main" count="366" uniqueCount="210">
  <si>
    <t>СОГЛАСОВАНО</t>
  </si>
  <si>
    <t xml:space="preserve">     УТВЕРЖДАЮ</t>
  </si>
  <si>
    <t>План финансово - хозяйственной деятельности</t>
  </si>
  <si>
    <t>Форма по КФД</t>
  </si>
  <si>
    <t>Дата</t>
  </si>
  <si>
    <t>Наименование муниципального учреждения</t>
  </si>
  <si>
    <t>по ОКПО</t>
  </si>
  <si>
    <t>ИНН</t>
  </si>
  <si>
    <t>КПП</t>
  </si>
  <si>
    <t> Л/счет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</si>
  <si>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</si>
  <si>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</si>
  <si>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</si>
  <si>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учреждения)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</si>
  <si>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</si>
  <si>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</si>
  <si>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t xml:space="preserve">        имущества на дату составления Плана, в том числе:</t>
  </si>
  <si>
    <t>Наименование показателя</t>
  </si>
  <si>
    <t>Сумма (руб.)</t>
  </si>
  <si>
    <r>
      <t>1. Нефинансовые активы, всего</t>
    </r>
    <r>
      <rPr>
        <sz val="13"/>
        <color indexed="8"/>
        <rFont val="Times New Roman"/>
        <family val="1"/>
      </rPr>
      <t>:</t>
    </r>
  </si>
  <si>
    <t>из них:</t>
  </si>
  <si>
    <t>1.1. Общая балансовая (остаточная) стоимость недвижимого муниципального имущества, закрепленного за учреждением всего</t>
  </si>
  <si>
    <t xml:space="preserve">       в том числе:</t>
  </si>
  <si>
    <t>общая балансовая (остаточная) стоимость недвижимого имущества, находящегося  у учреждения на праве оперативного управления и переданного в безвозмездное пользование</t>
  </si>
  <si>
    <t>стоимость имущества, приобретенного муниципальным</t>
  </si>
  <si>
    <t>учреждением за счет выделенных собственником имущества учреждения средств</t>
  </si>
  <si>
    <t>1.3. Общая площадь объектов недвижимого имущества, находящегося у учреждения  на праве оперативного управления и переданного в аренду (тыс. кв. м)</t>
  </si>
  <si>
    <t>общая балансовая (остаточная) стоимость движимого имущества, находящегося  у учреждения на праве оперативного управления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</si>
  <si>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безвозмездное пользование</t>
  </si>
  <si>
    <t>1.6. Количество объектов недвижимого имущества, находящегося у учреждения                      на праве оперативного управления (единиц)</t>
  </si>
  <si>
    <t>2.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</si>
  <si>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</si>
  <si>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</si>
  <si>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</si>
  <si>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</si>
  <si>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</si>
  <si>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</si>
  <si>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</si>
  <si>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</si>
  <si>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</si>
  <si>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</si>
  <si>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</si>
  <si>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</si>
  <si>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</si>
  <si>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</si>
  <si>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</si>
  <si>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</si>
  <si>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</si>
  <si>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</si>
  <si>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</si>
  <si>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</si>
  <si>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</si>
  <si>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</si>
  <si>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</si>
  <si>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</si>
  <si>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</si>
  <si>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</si>
  <si>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</si>
  <si>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</si>
  <si>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</si>
  <si>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</si>
  <si>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</si>
  <si>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</si>
  <si>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</si>
  <si>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</si>
  <si>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</si>
  <si>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</si>
  <si>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</si>
  <si>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</si>
  <si>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</si>
  <si>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</si>
  <si>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</si>
  <si>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</si>
  <si>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</si>
  <si>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</si>
  <si>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</si>
  <si>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</si>
  <si>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</si>
  <si>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</si>
  <si>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</si>
  <si>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</si>
  <si>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</si>
  <si>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</si>
  <si>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4. Показатели по поступлениям и выплатам учреждения по виду финансового    обеспечения «Поступления от оказания платных услуг (выполнение работ) по основным видам деятельности и приносящей доход деятельности»</t>
  </si>
  <si>
    <t>Код по бюджетной классифи-кации</t>
  </si>
  <si>
    <t>Сумма, руб.</t>
  </si>
  <si>
    <t>Плановый период</t>
  </si>
  <si>
    <t>4.1. Планируемый остаток средств на начало планируемого года</t>
  </si>
  <si>
    <t>Х</t>
  </si>
  <si>
    <t>4.2. Поступления, всего:</t>
  </si>
  <si>
    <t>в том числе:</t>
  </si>
  <si>
    <t>4.2.1. Субсидии на иные цели</t>
  </si>
  <si>
    <t>4.2.2. Целевые субсидии</t>
  </si>
  <si>
    <t>4.2.3. Бюджетные инвестиции</t>
  </si>
  <si>
    <t>4.2.4. 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</si>
  <si>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</si>
  <si>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</si>
  <si>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4.2.5. Поступления от иной приносящей доход деятельности, всего</t>
  </si>
  <si>
    <t>поступления от реализации ценных бумаг</t>
  </si>
  <si>
    <t>4.3. Планируемый остаток средств на конец планируемого года</t>
  </si>
  <si>
    <t>4.4. Выплаты, всего</t>
  </si>
  <si>
    <t>4.4.1. 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</si>
  <si>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</si>
  <si>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</si>
  <si>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</si>
  <si>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4.4.2.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</si>
  <si>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</si>
  <si>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</si>
  <si>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</si>
  <si>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</si>
  <si>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</si>
  <si>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</si>
  <si>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4.4.3.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</si>
  <si>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</si>
  <si>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4.4.4. 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</si>
  <si>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</si>
  <si>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</si>
  <si>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4.4.5. Прочие расходы</t>
  </si>
  <si>
    <t>4.5.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</si>
  <si>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</si>
  <si>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</si>
  <si>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</si>
  <si>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</si>
  <si>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4.6.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</si>
  <si>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</si>
  <si>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</si>
  <si>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</si>
  <si>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4.7. Объем публичных обязательств, всего</t>
  </si>
  <si>
    <t>4. Показатели по поступлениям и выплатам учреждения по виду финансового    обеспечения «Субсидии на выполнение муниципального задания»</t>
  </si>
  <si>
    <t>4.2.1. Субсидии на приобретение особо ценного недвижимого имущества (основные средства)</t>
  </si>
  <si>
    <t xml:space="preserve"> </t>
  </si>
  <si>
    <t>4. Показатели по поступлениям и выплатам учреждения по виду финансового    обеспечения «Целевые субсидии»</t>
  </si>
  <si>
    <t>Приобретение основных средств</t>
  </si>
  <si>
    <t>Реконструкция и кап.ремонт имущества</t>
  </si>
  <si>
    <t>Доступная среда для инвалидов</t>
  </si>
  <si>
    <t>Мероприятия с детьми</t>
  </si>
  <si>
    <t>(подпись)</t>
  </si>
  <si>
    <t>(расшифровка подписи)</t>
  </si>
  <si>
    <t>Исполнитель</t>
  </si>
  <si>
    <t>2.3.10. по выданным авансам на прочие расходы  (родительская плата)</t>
  </si>
  <si>
    <t xml:space="preserve">                               (подпись)     (расшифровка подписи)</t>
  </si>
  <si>
    <t xml:space="preserve"> (подпись)     (расшифровка подписи)</t>
  </si>
  <si>
    <t xml:space="preserve">      </t>
  </si>
  <si>
    <t>Приложение № 2</t>
  </si>
  <si>
    <t>0531965</t>
  </si>
  <si>
    <t xml:space="preserve">заработная плата  </t>
  </si>
  <si>
    <t xml:space="preserve">прочие выплаты  </t>
  </si>
  <si>
    <t xml:space="preserve">начисления на выплаты по оплате труда </t>
  </si>
  <si>
    <t xml:space="preserve">услуги связи </t>
  </si>
  <si>
    <t xml:space="preserve">работы, услуги по содержанию имущества </t>
  </si>
  <si>
    <t xml:space="preserve">прочие работы, услуги </t>
  </si>
  <si>
    <t xml:space="preserve">4.4.5. Прочие расходы </t>
  </si>
  <si>
    <t xml:space="preserve">увеличение стоимости основных средств </t>
  </si>
  <si>
    <t>транспортные расходы</t>
  </si>
  <si>
    <t>1.5. Общая балансовая (остаточная) стоимость движимого муниципального имущества, всего</t>
  </si>
  <si>
    <t>1.2. Задачи Учреждения:</t>
  </si>
  <si>
    <t>1.3. Общая балансовая стоимость недвижимого муниципального</t>
  </si>
  <si>
    <t>учреждением на праве оперативного управления;</t>
  </si>
  <si>
    <t xml:space="preserve">        - стоимость имущества, закрепленного собственником имущества за</t>
  </si>
  <si>
    <t xml:space="preserve">      -обеспечение вариативности и разнообразия содержания образовательных программ и организационных форм уровня дошкольного образования,  формирование образовательных программ  различных  уровней сложности и направленности с учетом образовательных потребностей и способностей воспитанников;</t>
  </si>
  <si>
    <t xml:space="preserve">      -обеспечение равных возможностей полноценного развития каждого ребенка в период дошкольного детства независимо от места проживания, пола, национальности, языка, социального статуса, психофизических особенностей (в том числе ограниченных возможностей здоровья);</t>
  </si>
  <si>
    <t xml:space="preserve">      -формирование общей культуры воспитанников,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деятельности;</t>
  </si>
  <si>
    <t xml:space="preserve">      - 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</si>
  <si>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 xml:space="preserve">      - охрана и укрепление физического и психического здоровья детей (в том числе их эмоционального благополучия);</t>
  </si>
  <si>
    <t xml:space="preserve">     -Обеспечить равенство возможностей для каждого ребенка в получении качественного дошкольного образования.</t>
  </si>
  <si>
    <t xml:space="preserve">      -Обеспечить гарантии уровня и качества образования на основе единства обязательных требований к условиям реализации основных образовательных программ, их структуре и результатам освоения.</t>
  </si>
  <si>
    <t xml:space="preserve">     - стоимость имущества, приобретенного учреждением за счет выделенных </t>
  </si>
  <si>
    <t>собственником имущества учреждения средств;</t>
  </si>
  <si>
    <t xml:space="preserve">        - стоимость имущества, приобретенного учреждением за счет доходов, </t>
  </si>
  <si>
    <t>полученных от иной приносящей доход деятельности</t>
  </si>
  <si>
    <t xml:space="preserve">1.4. Общая балансовая стоимость движимого муниципального </t>
  </si>
  <si>
    <t>имущества на дату составления Плана, в том числе:</t>
  </si>
  <si>
    <t xml:space="preserve">    - балансовая стоимость особо ценного движимого имущества</t>
  </si>
  <si>
    <t>общая балансовая (остаточная) ст-сть недвижимого имущества, находящегося  у учреждения на праве оперативного управления</t>
  </si>
  <si>
    <t>общая балансовая (остаточная) ст-сть недвижимого имущества, находящегося   у учреждения на праве оперативного управления и переданного в аренду</t>
  </si>
  <si>
    <t>ст-сть имущества, приобретенного муницип. учреждением за счет доходов, полученных от платной и иной приносящей доход деят-ти</t>
  </si>
  <si>
    <t>1.2. Общая площадь объектов недвиж. имущества, находящегося у учреждения на праве оперативного управления (тыс. кв. м)</t>
  </si>
  <si>
    <t>1.4. Общая площадь объектов недвижимого имущества, находящегося у учреждения  на праве оперативного управления и переданного в безвозмездное пользование (тыс. кв. м)</t>
  </si>
  <si>
    <t>общая балансовая  ст-сть движимого имущества, находящегося  у учреждения на праве опер. управления и переданного в аренду</t>
  </si>
  <si>
    <t>общая балансовая ст-сть особо ценного движимого имущества</t>
  </si>
  <si>
    <t xml:space="preserve">     -  Краевой бюджет</t>
  </si>
  <si>
    <t xml:space="preserve">     -  Местный бюджет</t>
  </si>
  <si>
    <t>Главный бухгалтер МДОБУ</t>
  </si>
  <si>
    <t>Заведующий МДОБУ центр развития ребенка-детский сад № 38 "Дюймовочка"</t>
  </si>
  <si>
    <t>20206Щ23120</t>
  </si>
  <si>
    <t xml:space="preserve">Муниципальное дошкольное образовательное  бюджетное учреждение центр развития ребенка-детский сад № 38 «Дюймовочка"     </t>
  </si>
  <si>
    <r>
      <t xml:space="preserve">тел. </t>
    </r>
    <r>
      <rPr>
        <u val="single"/>
        <sz val="13"/>
        <color indexed="8"/>
        <rFont val="Times New Roman"/>
        <family val="1"/>
      </rPr>
      <t>5-51-66</t>
    </r>
  </si>
  <si>
    <t>О.А.Угай</t>
  </si>
  <si>
    <t>О.А. Угай</t>
  </si>
  <si>
    <t>местный бюджет</t>
  </si>
  <si>
    <t>увеличение стоимости основных средств:</t>
  </si>
  <si>
    <t>краевой бюджет</t>
  </si>
  <si>
    <t xml:space="preserve">                                             </t>
  </si>
  <si>
    <t>Прочие расходы</t>
  </si>
  <si>
    <t>851/291</t>
  </si>
  <si>
    <t>852/291</t>
  </si>
  <si>
    <t>853/291</t>
  </si>
  <si>
    <t>Компенсации  Краевой бюджет</t>
  </si>
  <si>
    <t xml:space="preserve">     -  Краевой бюджет   КУРСЫ</t>
  </si>
  <si>
    <t>611/310</t>
  </si>
  <si>
    <t>___________ Т. В. Пинзул</t>
  </si>
  <si>
    <t>Е.В. Первова</t>
  </si>
  <si>
    <t>на 2021 год  и плановый период 2022-2023 г.</t>
  </si>
  <si>
    <t>Очередной финансовый год (2021)</t>
  </si>
  <si>
    <t>Очередной финансовый  год (2021)</t>
  </si>
  <si>
    <t>Директор МКУ             «Управления образования»</t>
  </si>
  <si>
    <t>к Порядку составления и утверждения плана финансово-хозяйственной деятельности муниципальных учреждений Октябрьского муниципального округа</t>
  </si>
  <si>
    <t>Муниципальное казенное  учреждение «Управление образования» Октябрьский муниципальный округ</t>
  </si>
  <si>
    <t>Приморский край, Октябрьский муниципальный округ, с.Покровка, ул. Завитая, 3-А</t>
  </si>
  <si>
    <t>«31» декабря 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</si>
</sst>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11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2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1" fillId="35" borderId="10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60" fillId="0" borderId="0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zoomScale="81" zoomScaleNormal="81" zoomScalePageLayoutView="0" workbookViewId="0" topLeftCell="A1">
      <selection activeCell="E22" sqref="E22"/>
    </sheetView>
  </sheetViews>
  <sheetFormatPr defaultColWidth="9.140625" defaultRowHeight="15"/>
  <cols>
    <col min="1" max="1" width="16.7109375" style="0" customWidth="1"/>
    <col min="2" max="2" width="15.8515625" style="0" customWidth="1"/>
    <col min="3" max="3" width="4.421875" style="0" customWidth="1"/>
    <col min="4" max="4" width="13.28125" style="0" customWidth="1"/>
    <col min="5" max="5" width="23.140625" style="0" customWidth="1"/>
    <col min="6" max="6" width="7.57421875" style="0" customWidth="1"/>
    <col min="7" max="7" width="13.00390625" style="0" customWidth="1"/>
  </cols>
  <sheetData>
    <row r="1" spans="1:7" ht="16.5" customHeight="1">
      <c r="A1" s="93"/>
      <c r="B1" s="93"/>
      <c r="C1" s="93"/>
      <c r="D1" s="12"/>
      <c r="E1" s="122" t="s">
        <v>143</v>
      </c>
      <c r="F1" s="122"/>
      <c r="G1" s="122"/>
    </row>
    <row r="2" spans="1:7" ht="85.5" customHeight="1">
      <c r="A2" s="93"/>
      <c r="B2" s="93"/>
      <c r="C2" s="93"/>
      <c r="D2" s="12"/>
      <c r="E2" s="122" t="s">
        <v>206</v>
      </c>
      <c r="F2" s="122"/>
      <c r="G2" s="122"/>
    </row>
    <row r="3" spans="1:7" ht="16.5">
      <c r="A3" s="1"/>
      <c r="B3" s="1"/>
      <c r="C3" s="1"/>
      <c r="D3" s="2"/>
      <c r="E3" s="119"/>
      <c r="F3" s="119"/>
      <c r="G3" s="119"/>
    </row>
    <row r="4" spans="1:7" ht="15.75" customHeight="1">
      <c r="A4" s="120" t="s">
        <v>0</v>
      </c>
      <c r="B4" s="120"/>
      <c r="C4" s="120"/>
      <c r="D4" s="28"/>
      <c r="E4" s="118" t="s">
        <v>1</v>
      </c>
      <c r="F4" s="118"/>
      <c r="G4" s="118"/>
    </row>
    <row r="5" spans="1:7" ht="54.75" customHeight="1">
      <c r="A5" s="121" t="s">
        <v>205</v>
      </c>
      <c r="B5" s="121"/>
      <c r="C5" s="121"/>
      <c r="D5" s="28"/>
      <c r="E5" s="117" t="s">
        <v>183</v>
      </c>
      <c r="F5" s="117"/>
      <c r="G5" s="117"/>
    </row>
    <row r="6" spans="1:7" ht="19.5" customHeight="1">
      <c r="A6" s="114" t="s">
        <v>200</v>
      </c>
      <c r="B6" s="114"/>
      <c r="C6" s="114"/>
      <c r="D6" s="39"/>
      <c r="E6" s="47"/>
      <c r="F6" s="38" t="s">
        <v>201</v>
      </c>
      <c r="G6" s="39"/>
    </row>
    <row r="7" spans="1:7" ht="19.5" customHeight="1">
      <c r="A7" s="115" t="s">
        <v>141</v>
      </c>
      <c r="B7" s="115"/>
      <c r="C7" s="115"/>
      <c r="D7" s="116" t="s">
        <v>140</v>
      </c>
      <c r="E7" s="116"/>
      <c r="F7" s="116"/>
      <c r="G7" s="116"/>
    </row>
    <row r="8" spans="1:7" ht="15" customHeight="1">
      <c r="A8" s="105" t="s">
        <v>209</v>
      </c>
      <c r="B8" s="105"/>
      <c r="C8" s="105"/>
      <c r="D8" s="105" t="s">
        <v>209</v>
      </c>
      <c r="E8" s="105"/>
      <c r="F8" s="105"/>
      <c r="G8" s="105"/>
    </row>
    <row r="9" spans="1:2" ht="16.5">
      <c r="A9" s="1"/>
      <c r="B9" s="2" t="s">
        <v>142</v>
      </c>
    </row>
    <row r="10" spans="1:7" ht="16.5" customHeight="1">
      <c r="A10" s="104" t="s">
        <v>2</v>
      </c>
      <c r="B10" s="104"/>
      <c r="C10" s="104"/>
      <c r="D10" s="104"/>
      <c r="E10" s="104"/>
      <c r="F10" s="104"/>
      <c r="G10" s="104"/>
    </row>
    <row r="11" spans="1:7" ht="16.5" customHeight="1">
      <c r="A11" s="104" t="s">
        <v>202</v>
      </c>
      <c r="B11" s="104"/>
      <c r="C11" s="104"/>
      <c r="D11" s="104"/>
      <c r="E11" s="104"/>
      <c r="F11" s="104"/>
      <c r="G11" s="104"/>
    </row>
    <row r="12" spans="1:7" ht="15.75">
      <c r="A12" s="29"/>
      <c r="B12" s="29"/>
      <c r="C12" s="29"/>
      <c r="D12" s="29"/>
      <c r="E12" s="29"/>
      <c r="F12" s="106"/>
      <c r="G12" s="106"/>
    </row>
    <row r="13" spans="1:7" ht="18" customHeight="1">
      <c r="A13" s="104" t="s">
        <v>209</v>
      </c>
      <c r="B13" s="104"/>
      <c r="C13" s="104"/>
      <c r="D13" s="104"/>
      <c r="E13" s="104"/>
      <c r="F13" s="104"/>
      <c r="G13" s="104"/>
    </row>
    <row r="14" spans="1:7" ht="15.75">
      <c r="A14" s="29"/>
      <c r="B14" s="29"/>
      <c r="C14" s="29"/>
      <c r="D14" s="29"/>
      <c r="E14" s="29"/>
      <c r="F14" s="106"/>
      <c r="G14" s="106"/>
    </row>
    <row r="15" spans="1:7" ht="22.5">
      <c r="A15" s="29"/>
      <c r="B15" s="29"/>
      <c r="C15" s="29"/>
      <c r="D15" s="29"/>
      <c r="E15" s="29"/>
      <c r="F15" s="43" t="s">
        <v>3</v>
      </c>
      <c r="G15" s="34" t="s">
        <v>144</v>
      </c>
    </row>
    <row r="16" spans="1:9" ht="15.75">
      <c r="A16" s="104"/>
      <c r="B16" s="104"/>
      <c r="C16" s="104"/>
      <c r="D16" s="104"/>
      <c r="E16" s="104"/>
      <c r="F16" s="43" t="s">
        <v>4</v>
      </c>
      <c r="G16" s="41">
        <v>44561</v>
      </c>
      <c r="H16" s="40"/>
      <c r="I16" s="40"/>
    </row>
    <row r="17" spans="1:7" ht="15.75">
      <c r="A17" s="30"/>
      <c r="B17" s="30"/>
      <c r="C17" s="30"/>
      <c r="D17" s="31"/>
      <c r="E17" s="30"/>
      <c r="F17" s="43"/>
      <c r="G17" s="35"/>
    </row>
    <row r="18" spans="1:7" ht="72" customHeight="1">
      <c r="A18" s="107" t="s">
        <v>5</v>
      </c>
      <c r="B18" s="107"/>
      <c r="C18" s="30"/>
      <c r="D18" s="108" t="s">
        <v>185</v>
      </c>
      <c r="E18" s="108"/>
      <c r="F18" s="44" t="s">
        <v>6</v>
      </c>
      <c r="G18" s="36">
        <v>39863266</v>
      </c>
    </row>
    <row r="19" spans="1:7" ht="15.75">
      <c r="A19" s="30"/>
      <c r="B19" s="30"/>
      <c r="C19" s="30"/>
      <c r="D19" s="106"/>
      <c r="E19" s="106"/>
      <c r="F19" s="43" t="s">
        <v>7</v>
      </c>
      <c r="G19" s="35">
        <v>2522020059</v>
      </c>
    </row>
    <row r="20" spans="1:7" ht="15.75">
      <c r="A20" s="30"/>
      <c r="B20" s="30"/>
      <c r="C20" s="30"/>
      <c r="D20" s="106"/>
      <c r="E20" s="106"/>
      <c r="F20" s="43" t="s">
        <v>8</v>
      </c>
      <c r="G20" s="35">
        <v>252201001</v>
      </c>
    </row>
    <row r="21" spans="1:7" ht="30">
      <c r="A21" s="30"/>
      <c r="B21" s="30"/>
      <c r="C21" s="30"/>
      <c r="D21" s="106"/>
      <c r="E21" s="106"/>
      <c r="F21" s="45" t="s">
        <v>9</v>
      </c>
      <c r="G21" s="34" t="s">
        <v>184</v>
      </c>
    </row>
    <row r="22" spans="1:7" ht="24.75" customHeight="1">
      <c r="A22" s="106" t="s">
        <v>10</v>
      </c>
      <c r="B22" s="106"/>
      <c r="C22" s="106"/>
      <c r="D22" s="31"/>
      <c r="E22" s="31"/>
      <c r="F22" s="43" t="s">
        <v>11</v>
      </c>
      <c r="G22" s="35">
        <v>383</v>
      </c>
    </row>
    <row r="23" spans="1:7" ht="17.25" customHeight="1">
      <c r="A23" s="30"/>
      <c r="B23" s="30"/>
      <c r="C23" s="30"/>
      <c r="D23" s="31"/>
      <c r="E23" s="31"/>
      <c r="F23" s="30"/>
      <c r="G23" s="33"/>
    </row>
    <row r="24" spans="1:7" ht="50.25" customHeight="1">
      <c r="A24" s="111" t="s">
        <v>12</v>
      </c>
      <c r="B24" s="111"/>
      <c r="C24" s="30"/>
      <c r="D24" s="110" t="s">
        <v>207</v>
      </c>
      <c r="E24" s="110"/>
      <c r="F24" s="30"/>
      <c r="G24" s="32"/>
    </row>
    <row r="25" spans="1:7" ht="15.75">
      <c r="A25" s="30"/>
      <c r="B25" s="30"/>
      <c r="C25" s="30"/>
      <c r="D25" s="106"/>
      <c r="E25" s="106"/>
      <c r="F25" s="30"/>
      <c r="G25" s="30"/>
    </row>
    <row r="26" spans="1:7" ht="65.25" customHeight="1">
      <c r="A26" s="107" t="s">
        <v>13</v>
      </c>
      <c r="B26" s="107"/>
      <c r="C26" s="30"/>
      <c r="D26" s="106" t="s">
        <v>208</v>
      </c>
      <c r="E26" s="106"/>
      <c r="F26" s="106"/>
      <c r="G26" s="106"/>
    </row>
    <row r="27" spans="1:7" ht="26.25" customHeight="1">
      <c r="A27" s="1"/>
      <c r="B27" s="1"/>
      <c r="C27" s="1"/>
      <c r="D27" s="93"/>
      <c r="E27" s="93"/>
      <c r="F27" s="93"/>
      <c r="G27" s="93"/>
    </row>
    <row r="28" spans="1:7" ht="84" customHeight="1">
      <c r="A28" s="1"/>
      <c r="B28" s="1"/>
      <c r="C28" s="1"/>
      <c r="D28" s="1"/>
      <c r="E28" s="1"/>
      <c r="F28" s="1"/>
      <c r="G28" s="1"/>
    </row>
    <row r="29" spans="1:7" ht="29.25" customHeight="1">
      <c r="A29" s="113" t="s">
        <v>14</v>
      </c>
      <c r="B29" s="113"/>
      <c r="C29" s="113"/>
      <c r="D29" s="113"/>
      <c r="E29" s="113"/>
      <c r="F29" s="113"/>
      <c r="G29" s="113"/>
    </row>
    <row r="30" spans="1:7" ht="21.75" customHeight="1">
      <c r="A30" s="112" t="s">
        <v>15</v>
      </c>
      <c r="B30" s="112"/>
      <c r="C30" s="112"/>
      <c r="D30" s="112"/>
      <c r="E30" s="112"/>
      <c r="F30" s="112"/>
      <c r="G30" s="112"/>
    </row>
    <row r="31" spans="1:7" ht="35.25" customHeight="1">
      <c r="A31" s="109" t="s">
        <v>164</v>
      </c>
      <c r="B31" s="109"/>
      <c r="C31" s="109"/>
      <c r="D31" s="109"/>
      <c r="E31" s="109"/>
      <c r="F31" s="109"/>
      <c r="G31" s="109"/>
    </row>
    <row r="32" spans="1:7" ht="49.5" customHeight="1">
      <c r="A32" s="109" t="s">
        <v>165</v>
      </c>
      <c r="B32" s="109"/>
      <c r="C32" s="109"/>
      <c r="D32" s="109"/>
      <c r="E32" s="109"/>
      <c r="F32" s="109"/>
      <c r="G32" s="109"/>
    </row>
    <row r="33" spans="1:7" ht="22.5" customHeight="1">
      <c r="A33" s="90" t="s">
        <v>155</v>
      </c>
      <c r="B33" s="90"/>
      <c r="C33" s="90"/>
      <c r="D33" s="90"/>
      <c r="E33" s="90"/>
      <c r="F33" s="90"/>
      <c r="G33" s="90"/>
    </row>
    <row r="34" spans="1:7" ht="41.25" customHeight="1">
      <c r="A34" s="109" t="s">
        <v>163</v>
      </c>
      <c r="B34" s="109"/>
      <c r="C34" s="109"/>
      <c r="D34" s="109"/>
      <c r="E34" s="109"/>
      <c r="F34" s="109"/>
      <c r="G34" s="109"/>
    </row>
    <row r="35" spans="1:7" ht="54.75" customHeight="1">
      <c r="A35" s="109" t="s">
        <v>162</v>
      </c>
      <c r="B35" s="109"/>
      <c r="C35" s="109"/>
      <c r="D35" s="109"/>
      <c r="E35" s="109"/>
      <c r="F35" s="109"/>
      <c r="G35" s="109"/>
    </row>
    <row r="36" spans="1:7" ht="66.75" customHeight="1">
      <c r="A36" s="109" t="s">
        <v>161</v>
      </c>
      <c r="B36" s="109"/>
      <c r="C36" s="109"/>
      <c r="D36" s="109"/>
      <c r="E36" s="109"/>
      <c r="F36" s="109"/>
      <c r="G36" s="109"/>
    </row>
    <row r="37" spans="1:7" ht="70.5" customHeight="1">
      <c r="A37" s="109" t="s">
        <v>160</v>
      </c>
      <c r="B37" s="109"/>
      <c r="C37" s="109"/>
      <c r="D37" s="109"/>
      <c r="E37" s="109"/>
      <c r="F37" s="109"/>
      <c r="G37" s="109"/>
    </row>
    <row r="38" spans="1:7" ht="84.75" customHeight="1">
      <c r="A38" s="109" t="s">
        <v>159</v>
      </c>
      <c r="B38" s="109"/>
      <c r="C38" s="109"/>
      <c r="D38" s="109"/>
      <c r="E38" s="109"/>
      <c r="F38" s="109"/>
      <c r="G38" s="109"/>
    </row>
    <row r="39" spans="1:7" ht="28.5" customHeight="1">
      <c r="A39" s="90" t="s">
        <v>156</v>
      </c>
      <c r="B39" s="90"/>
      <c r="C39" s="90"/>
      <c r="D39" s="90"/>
      <c r="E39" s="90"/>
      <c r="F39" s="90"/>
      <c r="G39" s="90"/>
    </row>
    <row r="40" spans="1:7" ht="16.5" customHeight="1">
      <c r="A40" s="90" t="s">
        <v>16</v>
      </c>
      <c r="B40" s="90"/>
      <c r="C40" s="90"/>
      <c r="D40" s="90"/>
      <c r="E40" s="90"/>
      <c r="F40" s="90"/>
      <c r="G40" s="90"/>
    </row>
    <row r="41" spans="1:7" ht="16.5">
      <c r="A41" s="91" t="s">
        <v>158</v>
      </c>
      <c r="B41" s="91"/>
      <c r="C41" s="91"/>
      <c r="D41" s="91"/>
      <c r="E41" s="91"/>
      <c r="F41" s="91"/>
      <c r="G41" s="91"/>
    </row>
    <row r="42" spans="1:7" ht="16.5" customHeight="1">
      <c r="A42" s="91" t="s">
        <v>157</v>
      </c>
      <c r="B42" s="91"/>
      <c r="C42" s="91"/>
      <c r="D42" s="91"/>
      <c r="E42" s="91"/>
      <c r="F42" s="91"/>
      <c r="G42" s="91"/>
    </row>
    <row r="43" spans="1:7" ht="16.5" customHeight="1">
      <c r="A43" s="91" t="s">
        <v>166</v>
      </c>
      <c r="B43" s="91"/>
      <c r="C43" s="91"/>
      <c r="D43" s="91"/>
      <c r="E43" s="91"/>
      <c r="F43" s="91"/>
      <c r="G43" s="91"/>
    </row>
    <row r="44" spans="1:7" ht="16.5" customHeight="1">
      <c r="A44" s="91" t="s">
        <v>167</v>
      </c>
      <c r="B44" s="91"/>
      <c r="C44" s="91"/>
      <c r="D44" s="91"/>
      <c r="E44" s="91"/>
      <c r="F44" s="91"/>
      <c r="G44" s="91"/>
    </row>
    <row r="45" spans="1:7" ht="16.5">
      <c r="A45" s="91" t="s">
        <v>168</v>
      </c>
      <c r="B45" s="91"/>
      <c r="C45" s="91"/>
      <c r="D45" s="91"/>
      <c r="E45" s="91"/>
      <c r="F45" s="91"/>
      <c r="G45" s="91"/>
    </row>
    <row r="46" spans="1:7" ht="16.5" customHeight="1">
      <c r="A46" s="91" t="s">
        <v>169</v>
      </c>
      <c r="B46" s="91"/>
      <c r="C46" s="91"/>
      <c r="D46" s="91"/>
      <c r="E46" s="91"/>
      <c r="F46" s="91"/>
      <c r="G46" s="91"/>
    </row>
    <row r="47" spans="1:7" ht="26.25" customHeight="1">
      <c r="A47" s="42" t="s">
        <v>170</v>
      </c>
      <c r="B47" s="1"/>
      <c r="C47" s="1"/>
      <c r="D47" s="1"/>
      <c r="E47" s="1"/>
      <c r="F47" s="1"/>
      <c r="G47" s="1"/>
    </row>
    <row r="48" spans="1:7" ht="16.5">
      <c r="A48" s="42" t="s">
        <v>171</v>
      </c>
      <c r="B48" s="1"/>
      <c r="C48" s="1"/>
      <c r="D48" s="1"/>
      <c r="E48" s="1"/>
      <c r="F48" s="1"/>
      <c r="G48" s="1"/>
    </row>
    <row r="49" spans="1:7" ht="18.75" customHeight="1">
      <c r="A49" s="38" t="s">
        <v>172</v>
      </c>
      <c r="B49" s="1"/>
      <c r="C49" s="1"/>
      <c r="D49" s="1"/>
      <c r="E49" s="1"/>
      <c r="F49" s="1"/>
      <c r="G49" s="1"/>
    </row>
    <row r="50" spans="1:7" ht="12.75" customHeight="1">
      <c r="A50" s="93"/>
      <c r="B50" s="93"/>
      <c r="C50" s="93"/>
      <c r="D50" s="93"/>
      <c r="E50" s="93"/>
      <c r="F50" s="93"/>
      <c r="G50" s="93"/>
    </row>
    <row r="51" spans="1:7" ht="16.5">
      <c r="A51" s="92" t="s">
        <v>17</v>
      </c>
      <c r="B51" s="92"/>
      <c r="C51" s="92"/>
      <c r="D51" s="92"/>
      <c r="E51" s="92"/>
      <c r="F51" s="92" t="s">
        <v>18</v>
      </c>
      <c r="G51" s="92"/>
    </row>
    <row r="52" spans="1:7" ht="16.5">
      <c r="A52" s="94">
        <v>1</v>
      </c>
      <c r="B52" s="94"/>
      <c r="C52" s="94"/>
      <c r="D52" s="94"/>
      <c r="E52" s="94"/>
      <c r="F52" s="94">
        <v>2</v>
      </c>
      <c r="G52" s="94"/>
    </row>
    <row r="53" spans="1:7" ht="16.5">
      <c r="A53" s="95" t="s">
        <v>19</v>
      </c>
      <c r="B53" s="95"/>
      <c r="C53" s="95"/>
      <c r="D53" s="95"/>
      <c r="E53" s="95"/>
      <c r="F53" s="96">
        <f>F55+F66</f>
        <v>24600658.2</v>
      </c>
      <c r="G53" s="96"/>
    </row>
    <row r="54" spans="1:7" ht="13.5" customHeight="1">
      <c r="A54" s="99" t="s">
        <v>20</v>
      </c>
      <c r="B54" s="99"/>
      <c r="C54" s="99"/>
      <c r="D54" s="99"/>
      <c r="E54" s="99"/>
      <c r="F54" s="99"/>
      <c r="G54" s="99"/>
    </row>
    <row r="55" spans="1:7" ht="31.5" customHeight="1">
      <c r="A55" s="97" t="s">
        <v>21</v>
      </c>
      <c r="B55" s="97"/>
      <c r="C55" s="97"/>
      <c r="D55" s="97"/>
      <c r="E55" s="97"/>
      <c r="F55" s="98">
        <f>21030107.55+18059</f>
        <v>21048166.55</v>
      </c>
      <c r="G55" s="98"/>
    </row>
    <row r="56" spans="1:7" ht="14.25" customHeight="1">
      <c r="A56" s="99" t="s">
        <v>22</v>
      </c>
      <c r="B56" s="99"/>
      <c r="C56" s="99"/>
      <c r="D56" s="99"/>
      <c r="E56" s="99"/>
      <c r="F56" s="98"/>
      <c r="G56" s="98"/>
    </row>
    <row r="57" spans="1:7" ht="31.5" customHeight="1">
      <c r="A57" s="97" t="s">
        <v>173</v>
      </c>
      <c r="B57" s="97"/>
      <c r="C57" s="97"/>
      <c r="D57" s="97"/>
      <c r="E57" s="97"/>
      <c r="F57" s="98">
        <f>21030107.55+18059</f>
        <v>21048166.55</v>
      </c>
      <c r="G57" s="98"/>
    </row>
    <row r="58" spans="1:7" ht="47.25" customHeight="1">
      <c r="A58" s="97" t="s">
        <v>174</v>
      </c>
      <c r="B58" s="97"/>
      <c r="C58" s="97"/>
      <c r="D58" s="97"/>
      <c r="E58" s="97"/>
      <c r="F58" s="98"/>
      <c r="G58" s="98"/>
    </row>
    <row r="59" spans="1:7" ht="48" customHeight="1">
      <c r="A59" s="97" t="s">
        <v>23</v>
      </c>
      <c r="B59" s="97"/>
      <c r="C59" s="97"/>
      <c r="D59" s="97"/>
      <c r="E59" s="97"/>
      <c r="F59" s="98"/>
      <c r="G59" s="98"/>
    </row>
    <row r="60" spans="1:16" ht="16.5" customHeight="1">
      <c r="A60" s="100" t="s">
        <v>24</v>
      </c>
      <c r="B60" s="100"/>
      <c r="C60" s="100"/>
      <c r="D60" s="100"/>
      <c r="E60" s="100"/>
      <c r="F60" s="98"/>
      <c r="G60" s="98"/>
      <c r="P60" s="37"/>
    </row>
    <row r="61" spans="1:7" ht="30" customHeight="1">
      <c r="A61" s="101" t="s">
        <v>25</v>
      </c>
      <c r="B61" s="101"/>
      <c r="C61" s="101"/>
      <c r="D61" s="101"/>
      <c r="E61" s="101"/>
      <c r="F61" s="98"/>
      <c r="G61" s="98"/>
    </row>
    <row r="62" spans="1:7" ht="30.75" customHeight="1">
      <c r="A62" s="97" t="s">
        <v>175</v>
      </c>
      <c r="B62" s="97"/>
      <c r="C62" s="97"/>
      <c r="D62" s="97"/>
      <c r="E62" s="97"/>
      <c r="F62" s="98"/>
      <c r="G62" s="98"/>
    </row>
    <row r="63" spans="1:7" ht="29.25" customHeight="1">
      <c r="A63" s="97" t="s">
        <v>176</v>
      </c>
      <c r="B63" s="97"/>
      <c r="C63" s="97"/>
      <c r="D63" s="97"/>
      <c r="E63" s="97"/>
      <c r="F63" s="98">
        <v>1.49</v>
      </c>
      <c r="G63" s="98"/>
    </row>
    <row r="64" spans="1:7" ht="45.75" customHeight="1">
      <c r="A64" s="97" t="s">
        <v>26</v>
      </c>
      <c r="B64" s="97"/>
      <c r="C64" s="97"/>
      <c r="D64" s="97"/>
      <c r="E64" s="97"/>
      <c r="F64" s="98"/>
      <c r="G64" s="98"/>
    </row>
    <row r="65" spans="1:7" ht="48.75" customHeight="1">
      <c r="A65" s="97" t="s">
        <v>177</v>
      </c>
      <c r="B65" s="97"/>
      <c r="C65" s="97"/>
      <c r="D65" s="97"/>
      <c r="E65" s="97"/>
      <c r="F65" s="98"/>
      <c r="G65" s="98"/>
    </row>
    <row r="66" spans="1:7" ht="33" customHeight="1">
      <c r="A66" s="99" t="s">
        <v>154</v>
      </c>
      <c r="B66" s="99"/>
      <c r="C66" s="99"/>
      <c r="D66" s="99"/>
      <c r="E66" s="99"/>
      <c r="F66" s="98">
        <f>3488059+64432.65</f>
        <v>3552491.65</v>
      </c>
      <c r="G66" s="98"/>
    </row>
    <row r="67" spans="1:7" ht="18" customHeight="1">
      <c r="A67" s="99" t="s">
        <v>22</v>
      </c>
      <c r="B67" s="99"/>
      <c r="C67" s="99"/>
      <c r="D67" s="99"/>
      <c r="E67" s="99"/>
      <c r="F67" s="98"/>
      <c r="G67" s="98"/>
    </row>
    <row r="68" spans="1:7" ht="39" customHeight="1">
      <c r="A68" s="99" t="s">
        <v>27</v>
      </c>
      <c r="B68" s="99"/>
      <c r="C68" s="99"/>
      <c r="D68" s="99"/>
      <c r="E68" s="99"/>
      <c r="F68" s="98">
        <f>3488059+64432.65</f>
        <v>3552491.65</v>
      </c>
      <c r="G68" s="98"/>
    </row>
    <row r="69" spans="1:7" ht="33.75" customHeight="1">
      <c r="A69" s="99" t="s">
        <v>178</v>
      </c>
      <c r="B69" s="99"/>
      <c r="C69" s="99"/>
      <c r="D69" s="99"/>
      <c r="E69" s="99"/>
      <c r="F69" s="98"/>
      <c r="G69" s="98"/>
    </row>
    <row r="70" spans="1:7" ht="50.25" customHeight="1">
      <c r="A70" s="99" t="s">
        <v>28</v>
      </c>
      <c r="B70" s="99"/>
      <c r="C70" s="99"/>
      <c r="D70" s="99"/>
      <c r="E70" s="99"/>
      <c r="F70" s="98"/>
      <c r="G70" s="98"/>
    </row>
    <row r="71" spans="1:7" ht="19.5" customHeight="1">
      <c r="A71" s="99" t="s">
        <v>179</v>
      </c>
      <c r="B71" s="99"/>
      <c r="C71" s="99"/>
      <c r="D71" s="99"/>
      <c r="E71" s="99"/>
      <c r="F71" s="98"/>
      <c r="G71" s="98"/>
    </row>
    <row r="72" spans="1:7" ht="33.75" customHeight="1">
      <c r="A72" s="99" t="s">
        <v>29</v>
      </c>
      <c r="B72" s="99"/>
      <c r="C72" s="99"/>
      <c r="D72" s="99"/>
      <c r="E72" s="99"/>
      <c r="F72" s="103">
        <v>3</v>
      </c>
      <c r="G72" s="103"/>
    </row>
    <row r="73" spans="1:7" ht="16.5">
      <c r="A73" s="95" t="s">
        <v>30</v>
      </c>
      <c r="B73" s="95"/>
      <c r="C73" s="95"/>
      <c r="D73" s="95"/>
      <c r="E73" s="95"/>
      <c r="F73" s="102"/>
      <c r="G73" s="102"/>
    </row>
    <row r="74" spans="1:7" ht="16.5">
      <c r="A74" s="99" t="s">
        <v>20</v>
      </c>
      <c r="B74" s="99"/>
      <c r="C74" s="99"/>
      <c r="D74" s="99"/>
      <c r="E74" s="99"/>
      <c r="F74" s="98"/>
      <c r="G74" s="98"/>
    </row>
    <row r="75" spans="1:7" ht="29.25" customHeight="1">
      <c r="A75" s="99" t="s">
        <v>31</v>
      </c>
      <c r="B75" s="99"/>
      <c r="C75" s="99"/>
      <c r="D75" s="99"/>
      <c r="E75" s="99"/>
      <c r="F75" s="102"/>
      <c r="G75" s="102"/>
    </row>
    <row r="76" spans="1:7" ht="31.5" customHeight="1">
      <c r="A76" s="99" t="s">
        <v>32</v>
      </c>
      <c r="B76" s="99"/>
      <c r="C76" s="99"/>
      <c r="D76" s="99"/>
      <c r="E76" s="99"/>
      <c r="F76" s="98"/>
      <c r="G76" s="98"/>
    </row>
    <row r="77" spans="1:7" ht="12" customHeight="1">
      <c r="A77" s="99" t="s">
        <v>22</v>
      </c>
      <c r="B77" s="99"/>
      <c r="C77" s="99"/>
      <c r="D77" s="99"/>
      <c r="E77" s="99"/>
      <c r="F77" s="98"/>
      <c r="G77" s="98"/>
    </row>
    <row r="78" spans="1:7" ht="13.5" customHeight="1">
      <c r="A78" s="99" t="s">
        <v>33</v>
      </c>
      <c r="B78" s="99"/>
      <c r="C78" s="99"/>
      <c r="D78" s="99"/>
      <c r="E78" s="99"/>
      <c r="F78" s="98"/>
      <c r="G78" s="98"/>
    </row>
    <row r="79" spans="1:7" ht="15.75" customHeight="1">
      <c r="A79" s="99" t="s">
        <v>34</v>
      </c>
      <c r="B79" s="99"/>
      <c r="C79" s="99"/>
      <c r="D79" s="99"/>
      <c r="E79" s="99"/>
      <c r="F79" s="98"/>
      <c r="G79" s="98"/>
    </row>
    <row r="80" spans="1:7" ht="18" customHeight="1">
      <c r="A80" s="99" t="s">
        <v>35</v>
      </c>
      <c r="B80" s="99"/>
      <c r="C80" s="99"/>
      <c r="D80" s="99"/>
      <c r="E80" s="99"/>
      <c r="F80" s="98"/>
      <c r="G80" s="98"/>
    </row>
    <row r="81" spans="1:7" ht="17.25" customHeight="1">
      <c r="A81" s="99" t="s">
        <v>36</v>
      </c>
      <c r="B81" s="99"/>
      <c r="C81" s="99"/>
      <c r="D81" s="99"/>
      <c r="E81" s="99"/>
      <c r="F81" s="98"/>
      <c r="G81" s="98"/>
    </row>
    <row r="82" spans="1:7" ht="22.5" customHeight="1">
      <c r="A82" s="99" t="s">
        <v>37</v>
      </c>
      <c r="B82" s="99"/>
      <c r="C82" s="99"/>
      <c r="D82" s="99"/>
      <c r="E82" s="99"/>
      <c r="F82" s="98"/>
      <c r="G82" s="98"/>
    </row>
    <row r="83" spans="1:7" ht="19.5" customHeight="1">
      <c r="A83" s="99" t="s">
        <v>38</v>
      </c>
      <c r="B83" s="99"/>
      <c r="C83" s="99"/>
      <c r="D83" s="99"/>
      <c r="E83" s="99"/>
      <c r="F83" s="98"/>
      <c r="G83" s="98"/>
    </row>
    <row r="84" spans="1:7" ht="17.25" customHeight="1">
      <c r="A84" s="99" t="s">
        <v>39</v>
      </c>
      <c r="B84" s="99"/>
      <c r="C84" s="99"/>
      <c r="D84" s="99"/>
      <c r="E84" s="99"/>
      <c r="F84" s="98"/>
      <c r="G84" s="98"/>
    </row>
    <row r="85" spans="1:7" ht="30" customHeight="1">
      <c r="A85" s="99" t="s">
        <v>40</v>
      </c>
      <c r="B85" s="99"/>
      <c r="C85" s="99"/>
      <c r="D85" s="99"/>
      <c r="E85" s="99"/>
      <c r="F85" s="98"/>
      <c r="G85" s="98"/>
    </row>
    <row r="86" spans="1:7" ht="19.5" customHeight="1">
      <c r="A86" s="99" t="s">
        <v>41</v>
      </c>
      <c r="B86" s="99"/>
      <c r="C86" s="99"/>
      <c r="D86" s="99"/>
      <c r="E86" s="99"/>
      <c r="F86" s="98"/>
      <c r="G86" s="98"/>
    </row>
    <row r="87" spans="1:7" ht="16.5" customHeight="1">
      <c r="A87" s="99" t="s">
        <v>42</v>
      </c>
      <c r="B87" s="99"/>
      <c r="C87" s="99"/>
      <c r="D87" s="99"/>
      <c r="E87" s="99"/>
      <c r="F87" s="98"/>
      <c r="G87" s="98"/>
    </row>
    <row r="88" spans="1:7" ht="44.25" customHeight="1">
      <c r="A88" s="99" t="s">
        <v>43</v>
      </c>
      <c r="B88" s="99"/>
      <c r="C88" s="99"/>
      <c r="D88" s="99"/>
      <c r="E88" s="99"/>
      <c r="F88" s="102"/>
      <c r="G88" s="102"/>
    </row>
    <row r="89" spans="1:7" ht="15" customHeight="1">
      <c r="A89" s="99" t="s">
        <v>22</v>
      </c>
      <c r="B89" s="99"/>
      <c r="C89" s="99"/>
      <c r="D89" s="99"/>
      <c r="E89" s="99"/>
      <c r="F89" s="98"/>
      <c r="G89" s="98"/>
    </row>
    <row r="90" spans="1:7" ht="16.5" customHeight="1">
      <c r="A90" s="99" t="s">
        <v>44</v>
      </c>
      <c r="B90" s="99"/>
      <c r="C90" s="99"/>
      <c r="D90" s="99"/>
      <c r="E90" s="99"/>
      <c r="F90" s="98"/>
      <c r="G90" s="98"/>
    </row>
    <row r="91" spans="1:7" ht="17.25" customHeight="1">
      <c r="A91" s="99" t="s">
        <v>45</v>
      </c>
      <c r="B91" s="99"/>
      <c r="C91" s="99"/>
      <c r="D91" s="99"/>
      <c r="E91" s="99"/>
      <c r="F91" s="98"/>
      <c r="G91" s="98"/>
    </row>
    <row r="92" spans="1:7" ht="14.25" customHeight="1">
      <c r="A92" s="99" t="s">
        <v>46</v>
      </c>
      <c r="B92" s="99"/>
      <c r="C92" s="99"/>
      <c r="D92" s="99"/>
      <c r="E92" s="99"/>
      <c r="F92" s="98"/>
      <c r="G92" s="98"/>
    </row>
    <row r="93" spans="1:7" ht="13.5" customHeight="1">
      <c r="A93" s="99" t="s">
        <v>47</v>
      </c>
      <c r="B93" s="99"/>
      <c r="C93" s="99"/>
      <c r="D93" s="99"/>
      <c r="E93" s="99"/>
      <c r="F93" s="98"/>
      <c r="G93" s="98"/>
    </row>
    <row r="94" spans="1:7" ht="15.75" customHeight="1">
      <c r="A94" s="99" t="s">
        <v>48</v>
      </c>
      <c r="B94" s="99"/>
      <c r="C94" s="99"/>
      <c r="D94" s="99"/>
      <c r="E94" s="99"/>
      <c r="F94" s="98"/>
      <c r="G94" s="98"/>
    </row>
    <row r="95" spans="1:7" ht="15.75" customHeight="1">
      <c r="A95" s="99" t="s">
        <v>49</v>
      </c>
      <c r="B95" s="99"/>
      <c r="C95" s="99"/>
      <c r="D95" s="99"/>
      <c r="E95" s="99"/>
      <c r="F95" s="98"/>
      <c r="G95" s="98"/>
    </row>
    <row r="96" spans="1:7" ht="7.5" customHeight="1">
      <c r="A96" s="99" t="s">
        <v>50</v>
      </c>
      <c r="B96" s="99"/>
      <c r="C96" s="99"/>
      <c r="D96" s="99"/>
      <c r="E96" s="99"/>
      <c r="F96" s="98"/>
      <c r="G96" s="98"/>
    </row>
    <row r="97" spans="1:7" ht="9.75" customHeight="1">
      <c r="A97" s="99"/>
      <c r="B97" s="99"/>
      <c r="C97" s="99"/>
      <c r="D97" s="99"/>
      <c r="E97" s="99"/>
      <c r="F97" s="98"/>
      <c r="G97" s="98"/>
    </row>
    <row r="98" spans="1:7" ht="30" customHeight="1">
      <c r="A98" s="99" t="s">
        <v>51</v>
      </c>
      <c r="B98" s="99"/>
      <c r="C98" s="99"/>
      <c r="D98" s="99"/>
      <c r="E98" s="99"/>
      <c r="F98" s="98"/>
      <c r="G98" s="98"/>
    </row>
    <row r="99" spans="1:7" ht="16.5" customHeight="1">
      <c r="A99" s="99" t="s">
        <v>52</v>
      </c>
      <c r="B99" s="99"/>
      <c r="C99" s="99"/>
      <c r="D99" s="99"/>
      <c r="E99" s="99"/>
      <c r="F99" s="98"/>
      <c r="G99" s="98"/>
    </row>
    <row r="100" spans="1:7" ht="14.25" customHeight="1">
      <c r="A100" s="99" t="s">
        <v>139</v>
      </c>
      <c r="B100" s="99"/>
      <c r="C100" s="99"/>
      <c r="D100" s="99"/>
      <c r="E100" s="99"/>
      <c r="F100" s="98"/>
      <c r="G100" s="98"/>
    </row>
    <row r="101" spans="1:7" ht="16.5">
      <c r="A101" s="95" t="s">
        <v>53</v>
      </c>
      <c r="B101" s="95"/>
      <c r="C101" s="95"/>
      <c r="D101" s="95"/>
      <c r="E101" s="95"/>
      <c r="F101" s="102"/>
      <c r="G101" s="102"/>
    </row>
    <row r="102" spans="1:7" ht="13.5" customHeight="1">
      <c r="A102" s="99" t="s">
        <v>20</v>
      </c>
      <c r="B102" s="99"/>
      <c r="C102" s="99"/>
      <c r="D102" s="99"/>
      <c r="E102" s="99"/>
      <c r="F102" s="98"/>
      <c r="G102" s="98"/>
    </row>
    <row r="103" spans="1:7" ht="14.25" customHeight="1">
      <c r="A103" s="99" t="s">
        <v>54</v>
      </c>
      <c r="B103" s="99"/>
      <c r="C103" s="99"/>
      <c r="D103" s="99"/>
      <c r="E103" s="99"/>
      <c r="F103" s="98"/>
      <c r="G103" s="98"/>
    </row>
    <row r="104" spans="1:7" ht="31.5" customHeight="1">
      <c r="A104" s="99" t="s">
        <v>55</v>
      </c>
      <c r="B104" s="99"/>
      <c r="C104" s="99"/>
      <c r="D104" s="99"/>
      <c r="E104" s="99"/>
      <c r="F104" s="98"/>
      <c r="G104" s="98"/>
    </row>
    <row r="105" spans="1:7" ht="12.75" customHeight="1">
      <c r="A105" s="99" t="s">
        <v>22</v>
      </c>
      <c r="B105" s="99"/>
      <c r="C105" s="99"/>
      <c r="D105" s="99"/>
      <c r="E105" s="99"/>
      <c r="F105" s="98"/>
      <c r="G105" s="98"/>
    </row>
    <row r="106" spans="1:7" ht="16.5" customHeight="1">
      <c r="A106" s="99" t="s">
        <v>56</v>
      </c>
      <c r="B106" s="99"/>
      <c r="C106" s="99"/>
      <c r="D106" s="99"/>
      <c r="E106" s="99"/>
      <c r="F106" s="98"/>
      <c r="G106" s="98"/>
    </row>
    <row r="107" spans="1:7" ht="16.5">
      <c r="A107" s="99" t="s">
        <v>57</v>
      </c>
      <c r="B107" s="99"/>
      <c r="C107" s="99"/>
      <c r="D107" s="99"/>
      <c r="E107" s="99"/>
      <c r="F107" s="98"/>
      <c r="G107" s="98"/>
    </row>
    <row r="108" spans="1:7" ht="16.5">
      <c r="A108" s="99" t="s">
        <v>58</v>
      </c>
      <c r="B108" s="99"/>
      <c r="C108" s="99"/>
      <c r="D108" s="99"/>
      <c r="E108" s="99"/>
      <c r="F108" s="98"/>
      <c r="G108" s="98"/>
    </row>
    <row r="109" spans="1:7" ht="16.5">
      <c r="A109" s="99" t="s">
        <v>59</v>
      </c>
      <c r="B109" s="99"/>
      <c r="C109" s="99"/>
      <c r="D109" s="99"/>
      <c r="E109" s="99"/>
      <c r="F109" s="98"/>
      <c r="G109" s="98"/>
    </row>
    <row r="110" spans="1:7" ht="18" customHeight="1">
      <c r="A110" s="99" t="s">
        <v>60</v>
      </c>
      <c r="B110" s="99"/>
      <c r="C110" s="99"/>
      <c r="D110" s="99"/>
      <c r="E110" s="99"/>
      <c r="F110" s="98"/>
      <c r="G110" s="98"/>
    </row>
    <row r="111" spans="1:7" ht="16.5">
      <c r="A111" s="99" t="s">
        <v>61</v>
      </c>
      <c r="B111" s="99"/>
      <c r="C111" s="99"/>
      <c r="D111" s="99"/>
      <c r="E111" s="99"/>
      <c r="F111" s="98"/>
      <c r="G111" s="98"/>
    </row>
    <row r="112" spans="1:7" ht="19.5" customHeight="1">
      <c r="A112" s="99" t="s">
        <v>62</v>
      </c>
      <c r="B112" s="99"/>
      <c r="C112" s="99"/>
      <c r="D112" s="99"/>
      <c r="E112" s="99"/>
      <c r="F112" s="98"/>
      <c r="G112" s="98"/>
    </row>
    <row r="113" spans="1:7" ht="20.25" customHeight="1">
      <c r="A113" s="99" t="s">
        <v>63</v>
      </c>
      <c r="B113" s="99"/>
      <c r="C113" s="99"/>
      <c r="D113" s="99"/>
      <c r="E113" s="99"/>
      <c r="F113" s="98"/>
      <c r="G113" s="98"/>
    </row>
    <row r="114" spans="1:7" ht="18.75" customHeight="1">
      <c r="A114" s="99" t="s">
        <v>64</v>
      </c>
      <c r="B114" s="99"/>
      <c r="C114" s="99"/>
      <c r="D114" s="99"/>
      <c r="E114" s="99"/>
      <c r="F114" s="98"/>
      <c r="G114" s="98"/>
    </row>
    <row r="115" spans="1:7" ht="18.75" customHeight="1">
      <c r="A115" s="99" t="s">
        <v>65</v>
      </c>
      <c r="B115" s="99"/>
      <c r="C115" s="99"/>
      <c r="D115" s="99"/>
      <c r="E115" s="99"/>
      <c r="F115" s="98"/>
      <c r="G115" s="98"/>
    </row>
    <row r="116" spans="1:7" ht="16.5">
      <c r="A116" s="99" t="s">
        <v>66</v>
      </c>
      <c r="B116" s="99"/>
      <c r="C116" s="99"/>
      <c r="D116" s="99"/>
      <c r="E116" s="99"/>
      <c r="F116" s="98"/>
      <c r="G116" s="98"/>
    </row>
    <row r="117" spans="1:7" ht="16.5">
      <c r="A117" s="99" t="s">
        <v>67</v>
      </c>
      <c r="B117" s="99"/>
      <c r="C117" s="99"/>
      <c r="D117" s="99"/>
      <c r="E117" s="99"/>
      <c r="F117" s="98"/>
      <c r="G117" s="98"/>
    </row>
    <row r="118" spans="1:7" ht="21" customHeight="1">
      <c r="A118" s="99" t="s">
        <v>68</v>
      </c>
      <c r="B118" s="99"/>
      <c r="C118" s="99"/>
      <c r="D118" s="99"/>
      <c r="E118" s="99"/>
      <c r="F118" s="98"/>
      <c r="G118" s="98"/>
    </row>
    <row r="119" spans="1:7" ht="50.25" customHeight="1">
      <c r="A119" s="99" t="s">
        <v>69</v>
      </c>
      <c r="B119" s="99"/>
      <c r="C119" s="99"/>
      <c r="D119" s="99"/>
      <c r="E119" s="99"/>
      <c r="F119" s="102"/>
      <c r="G119" s="102"/>
    </row>
    <row r="120" spans="1:7" ht="16.5">
      <c r="A120" s="99" t="s">
        <v>22</v>
      </c>
      <c r="B120" s="99"/>
      <c r="C120" s="99"/>
      <c r="D120" s="99"/>
      <c r="E120" s="99"/>
      <c r="F120" s="98"/>
      <c r="G120" s="98"/>
    </row>
    <row r="121" spans="1:7" ht="18.75" customHeight="1">
      <c r="A121" s="99" t="s">
        <v>70</v>
      </c>
      <c r="B121" s="99"/>
      <c r="C121" s="99"/>
      <c r="D121" s="99"/>
      <c r="E121" s="99"/>
      <c r="F121" s="98"/>
      <c r="G121" s="98"/>
    </row>
    <row r="122" spans="1:7" ht="16.5">
      <c r="A122" s="99" t="s">
        <v>71</v>
      </c>
      <c r="B122" s="99"/>
      <c r="C122" s="99"/>
      <c r="D122" s="99"/>
      <c r="E122" s="99"/>
      <c r="F122" s="98"/>
      <c r="G122" s="98"/>
    </row>
    <row r="123" spans="1:7" ht="16.5">
      <c r="A123" s="99" t="s">
        <v>72</v>
      </c>
      <c r="B123" s="99"/>
      <c r="C123" s="99"/>
      <c r="D123" s="99"/>
      <c r="E123" s="99"/>
      <c r="F123" s="98"/>
      <c r="G123" s="98"/>
    </row>
    <row r="124" spans="1:7" ht="16.5">
      <c r="A124" s="99" t="s">
        <v>73</v>
      </c>
      <c r="B124" s="99"/>
      <c r="C124" s="99"/>
      <c r="D124" s="99"/>
      <c r="E124" s="99"/>
      <c r="F124" s="98"/>
      <c r="G124" s="98"/>
    </row>
    <row r="125" spans="1:7" ht="20.25" customHeight="1">
      <c r="A125" s="99" t="s">
        <v>74</v>
      </c>
      <c r="B125" s="99"/>
      <c r="C125" s="99"/>
      <c r="D125" s="99"/>
      <c r="E125" s="99"/>
      <c r="F125" s="98"/>
      <c r="G125" s="98"/>
    </row>
    <row r="126" spans="1:7" ht="16.5">
      <c r="A126" s="99" t="s">
        <v>75</v>
      </c>
      <c r="B126" s="99"/>
      <c r="C126" s="99"/>
      <c r="D126" s="99"/>
      <c r="E126" s="99"/>
      <c r="F126" s="98"/>
      <c r="G126" s="98"/>
    </row>
    <row r="127" spans="1:7" ht="15.75" customHeight="1">
      <c r="A127" s="99" t="s">
        <v>76</v>
      </c>
      <c r="B127" s="99"/>
      <c r="C127" s="99"/>
      <c r="D127" s="99"/>
      <c r="E127" s="99"/>
      <c r="F127" s="98"/>
      <c r="G127" s="98"/>
    </row>
    <row r="128" spans="1:7" ht="15" customHeight="1">
      <c r="A128" s="99" t="s">
        <v>77</v>
      </c>
      <c r="B128" s="99"/>
      <c r="C128" s="99"/>
      <c r="D128" s="99"/>
      <c r="E128" s="99"/>
      <c r="F128" s="98"/>
      <c r="G128" s="98"/>
    </row>
    <row r="129" spans="1:7" ht="15.75" customHeight="1">
      <c r="A129" s="99" t="s">
        <v>78</v>
      </c>
      <c r="B129" s="99"/>
      <c r="C129" s="99"/>
      <c r="D129" s="99"/>
      <c r="E129" s="99"/>
      <c r="F129" s="98"/>
      <c r="G129" s="98"/>
    </row>
    <row r="130" spans="1:7" ht="15.75" customHeight="1">
      <c r="A130" s="99" t="s">
        <v>79</v>
      </c>
      <c r="B130" s="99"/>
      <c r="C130" s="99"/>
      <c r="D130" s="99"/>
      <c r="E130" s="99"/>
      <c r="F130" s="98"/>
      <c r="G130" s="98"/>
    </row>
    <row r="131" spans="1:7" ht="12.75" customHeight="1">
      <c r="A131" s="99" t="s">
        <v>80</v>
      </c>
      <c r="B131" s="99"/>
      <c r="C131" s="99"/>
      <c r="D131" s="99"/>
      <c r="E131" s="99"/>
      <c r="F131" s="98"/>
      <c r="G131" s="98"/>
    </row>
    <row r="132" spans="1:7" ht="14.25" customHeight="1">
      <c r="A132" s="99" t="s">
        <v>81</v>
      </c>
      <c r="B132" s="99"/>
      <c r="C132" s="99"/>
      <c r="D132" s="99"/>
      <c r="E132" s="99"/>
      <c r="F132" s="98"/>
      <c r="G132" s="98"/>
    </row>
    <row r="133" spans="1:7" ht="16.5" customHeight="1">
      <c r="A133" s="99" t="s">
        <v>82</v>
      </c>
      <c r="B133" s="99"/>
      <c r="C133" s="99"/>
      <c r="D133" s="99"/>
      <c r="E133" s="99"/>
      <c r="F133" s="98"/>
      <c r="G133" s="98"/>
    </row>
  </sheetData>
  <sheetProtection/>
  <mergeCells count="217">
    <mergeCell ref="E5:G5"/>
    <mergeCell ref="E4:G4"/>
    <mergeCell ref="E3:G3"/>
    <mergeCell ref="A4:C4"/>
    <mergeCell ref="A5:C5"/>
    <mergeCell ref="A1:A2"/>
    <mergeCell ref="B1:B2"/>
    <mergeCell ref="C1:C2"/>
    <mergeCell ref="E2:G2"/>
    <mergeCell ref="E1:G1"/>
    <mergeCell ref="A6:C6"/>
    <mergeCell ref="A7:C7"/>
    <mergeCell ref="A42:G42"/>
    <mergeCell ref="D7:G7"/>
    <mergeCell ref="A38:G38"/>
    <mergeCell ref="A13:G13"/>
    <mergeCell ref="A36:G36"/>
    <mergeCell ref="A37:G37"/>
    <mergeCell ref="A34:G34"/>
    <mergeCell ref="A35:G35"/>
    <mergeCell ref="A33:G33"/>
    <mergeCell ref="A26:B26"/>
    <mergeCell ref="A30:G30"/>
    <mergeCell ref="A32:G32"/>
    <mergeCell ref="D26:E26"/>
    <mergeCell ref="F26:G26"/>
    <mergeCell ref="D27:E27"/>
    <mergeCell ref="F27:G27"/>
    <mergeCell ref="A29:G29"/>
    <mergeCell ref="F14:G14"/>
    <mergeCell ref="A16:E16"/>
    <mergeCell ref="D18:E18"/>
    <mergeCell ref="D19:E19"/>
    <mergeCell ref="D20:E20"/>
    <mergeCell ref="A31:G31"/>
    <mergeCell ref="A22:C22"/>
    <mergeCell ref="D24:E24"/>
    <mergeCell ref="D25:E25"/>
    <mergeCell ref="A24:B24"/>
    <mergeCell ref="A128:E128"/>
    <mergeCell ref="F128:G128"/>
    <mergeCell ref="A123:E123"/>
    <mergeCell ref="F123:G123"/>
    <mergeCell ref="A124:E124"/>
    <mergeCell ref="A126:E126"/>
    <mergeCell ref="F126:G126"/>
    <mergeCell ref="A127:E127"/>
    <mergeCell ref="F127:G127"/>
    <mergeCell ref="F130:G130"/>
    <mergeCell ref="A131:E131"/>
    <mergeCell ref="F131:G131"/>
    <mergeCell ref="A132:E132"/>
    <mergeCell ref="F132:G132"/>
    <mergeCell ref="A133:E133"/>
    <mergeCell ref="A8:C8"/>
    <mergeCell ref="D8:G8"/>
    <mergeCell ref="F124:G124"/>
    <mergeCell ref="A125:E125"/>
    <mergeCell ref="F125:G125"/>
    <mergeCell ref="A120:E120"/>
    <mergeCell ref="F120:G120"/>
    <mergeCell ref="D21:E21"/>
    <mergeCell ref="A18:B18"/>
    <mergeCell ref="F12:G12"/>
    <mergeCell ref="A121:E121"/>
    <mergeCell ref="F121:G121"/>
    <mergeCell ref="A122:E122"/>
    <mergeCell ref="F122:G122"/>
    <mergeCell ref="F133:G133"/>
    <mergeCell ref="A10:G10"/>
    <mergeCell ref="A11:G11"/>
    <mergeCell ref="A129:E129"/>
    <mergeCell ref="F129:G129"/>
    <mergeCell ref="A130:E130"/>
    <mergeCell ref="A111:E111"/>
    <mergeCell ref="F111:G111"/>
    <mergeCell ref="A119:E119"/>
    <mergeCell ref="F119:G119"/>
    <mergeCell ref="A114:E114"/>
    <mergeCell ref="F114:G114"/>
    <mergeCell ref="A115:E115"/>
    <mergeCell ref="F115:G115"/>
    <mergeCell ref="A116:E116"/>
    <mergeCell ref="F116:G116"/>
    <mergeCell ref="A118:E118"/>
    <mergeCell ref="F118:G118"/>
    <mergeCell ref="A113:E113"/>
    <mergeCell ref="F113:G113"/>
    <mergeCell ref="A112:E112"/>
    <mergeCell ref="F112:G112"/>
    <mergeCell ref="A117:E117"/>
    <mergeCell ref="F117:G117"/>
    <mergeCell ref="A103:E103"/>
    <mergeCell ref="F103:G103"/>
    <mergeCell ref="A107:E107"/>
    <mergeCell ref="F107:G107"/>
    <mergeCell ref="A110:E110"/>
    <mergeCell ref="F110:G110"/>
    <mergeCell ref="A108:E108"/>
    <mergeCell ref="F108:G108"/>
    <mergeCell ref="A109:E109"/>
    <mergeCell ref="F109:G109"/>
    <mergeCell ref="A106:E106"/>
    <mergeCell ref="F106:G106"/>
    <mergeCell ref="A101:E101"/>
    <mergeCell ref="F101:G101"/>
    <mergeCell ref="A104:E104"/>
    <mergeCell ref="F104:G104"/>
    <mergeCell ref="A105:E105"/>
    <mergeCell ref="F105:G105"/>
    <mergeCell ref="A102:E102"/>
    <mergeCell ref="F102:G102"/>
    <mergeCell ref="A99:E99"/>
    <mergeCell ref="F99:G99"/>
    <mergeCell ref="A95:E95"/>
    <mergeCell ref="F95:G95"/>
    <mergeCell ref="A96:E97"/>
    <mergeCell ref="F96:G97"/>
    <mergeCell ref="A89:E89"/>
    <mergeCell ref="F89:G89"/>
    <mergeCell ref="A90:E90"/>
    <mergeCell ref="F90:G90"/>
    <mergeCell ref="A100:E100"/>
    <mergeCell ref="F100:G100"/>
    <mergeCell ref="A94:E94"/>
    <mergeCell ref="F94:G94"/>
    <mergeCell ref="A98:E98"/>
    <mergeCell ref="F98:G98"/>
    <mergeCell ref="A84:E84"/>
    <mergeCell ref="F84:G84"/>
    <mergeCell ref="A93:E93"/>
    <mergeCell ref="F93:G93"/>
    <mergeCell ref="A88:E88"/>
    <mergeCell ref="F88:G88"/>
    <mergeCell ref="A91:E91"/>
    <mergeCell ref="F91:G91"/>
    <mergeCell ref="A92:E92"/>
    <mergeCell ref="F92:G92"/>
    <mergeCell ref="A87:E87"/>
    <mergeCell ref="F87:G87"/>
    <mergeCell ref="A82:E82"/>
    <mergeCell ref="F82:G82"/>
    <mergeCell ref="A85:E85"/>
    <mergeCell ref="F85:G85"/>
    <mergeCell ref="A86:E86"/>
    <mergeCell ref="F86:G86"/>
    <mergeCell ref="A83:E83"/>
    <mergeCell ref="F83:G83"/>
    <mergeCell ref="A80:E80"/>
    <mergeCell ref="F80:G80"/>
    <mergeCell ref="A81:E81"/>
    <mergeCell ref="F81:G81"/>
    <mergeCell ref="A78:E78"/>
    <mergeCell ref="F78:G78"/>
    <mergeCell ref="A79:E79"/>
    <mergeCell ref="F79:G79"/>
    <mergeCell ref="A69:E69"/>
    <mergeCell ref="F69:G69"/>
    <mergeCell ref="A77:E77"/>
    <mergeCell ref="F77:G77"/>
    <mergeCell ref="A72:E72"/>
    <mergeCell ref="F72:G72"/>
    <mergeCell ref="A73:E73"/>
    <mergeCell ref="F73:G73"/>
    <mergeCell ref="A74:E74"/>
    <mergeCell ref="F74:G74"/>
    <mergeCell ref="A76:E76"/>
    <mergeCell ref="F76:G76"/>
    <mergeCell ref="A71:E71"/>
    <mergeCell ref="F71:G71"/>
    <mergeCell ref="A70:E70"/>
    <mergeCell ref="F70:G70"/>
    <mergeCell ref="A75:E75"/>
    <mergeCell ref="F75:G75"/>
    <mergeCell ref="A65:E65"/>
    <mergeCell ref="F65:G65"/>
    <mergeCell ref="A68:E68"/>
    <mergeCell ref="F68:G68"/>
    <mergeCell ref="A66:E66"/>
    <mergeCell ref="F66:G66"/>
    <mergeCell ref="A67:E67"/>
    <mergeCell ref="F67:G67"/>
    <mergeCell ref="A63:E63"/>
    <mergeCell ref="F63:G63"/>
    <mergeCell ref="A64:E64"/>
    <mergeCell ref="F64:G64"/>
    <mergeCell ref="A60:E60"/>
    <mergeCell ref="A61:E61"/>
    <mergeCell ref="F60:G61"/>
    <mergeCell ref="A62:E62"/>
    <mergeCell ref="F62:G62"/>
    <mergeCell ref="A56:E56"/>
    <mergeCell ref="F56:G56"/>
    <mergeCell ref="A58:E58"/>
    <mergeCell ref="F58:G58"/>
    <mergeCell ref="A59:E59"/>
    <mergeCell ref="F59:G59"/>
    <mergeCell ref="A52:E52"/>
    <mergeCell ref="F52:G52"/>
    <mergeCell ref="A53:E53"/>
    <mergeCell ref="F53:G53"/>
    <mergeCell ref="A57:E57"/>
    <mergeCell ref="F57:G57"/>
    <mergeCell ref="A54:E54"/>
    <mergeCell ref="F54:G54"/>
    <mergeCell ref="A55:E55"/>
    <mergeCell ref="F55:G55"/>
    <mergeCell ref="A39:G39"/>
    <mergeCell ref="A40:G40"/>
    <mergeCell ref="A41:G41"/>
    <mergeCell ref="A43:G43"/>
    <mergeCell ref="A51:E51"/>
    <mergeCell ref="F51:G51"/>
    <mergeCell ref="A50:G50"/>
    <mergeCell ref="A44:G44"/>
    <mergeCell ref="A45:G45"/>
    <mergeCell ref="A46:G46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73" zoomScaleNormal="73" zoomScalePageLayoutView="0" workbookViewId="0" topLeftCell="A7">
      <selection activeCell="G48" sqref="G48"/>
    </sheetView>
  </sheetViews>
  <sheetFormatPr defaultColWidth="9.140625" defaultRowHeight="15"/>
  <cols>
    <col min="1" max="1" width="49.8515625" style="0" customWidth="1"/>
    <col min="2" max="2" width="9.8515625" style="0" customWidth="1"/>
    <col min="3" max="3" width="12.57421875" style="0" customWidth="1"/>
    <col min="4" max="4" width="11.57421875" style="0" customWidth="1"/>
    <col min="5" max="5" width="11.7109375" style="0" customWidth="1"/>
  </cols>
  <sheetData>
    <row r="1" spans="1:5" ht="68.25" customHeight="1">
      <c r="A1" s="123" t="s">
        <v>83</v>
      </c>
      <c r="B1" s="123"/>
      <c r="C1" s="123"/>
      <c r="D1" s="123"/>
      <c r="E1" s="123"/>
    </row>
    <row r="2" spans="1:5" ht="19.5" customHeight="1">
      <c r="A2" s="128" t="s">
        <v>17</v>
      </c>
      <c r="B2" s="125" t="s">
        <v>84</v>
      </c>
      <c r="C2" s="94" t="s">
        <v>85</v>
      </c>
      <c r="D2" s="94"/>
      <c r="E2" s="94"/>
    </row>
    <row r="3" spans="1:5" ht="37.5" customHeight="1">
      <c r="A3" s="129"/>
      <c r="B3" s="126"/>
      <c r="C3" s="124" t="s">
        <v>204</v>
      </c>
      <c r="D3" s="94" t="s">
        <v>86</v>
      </c>
      <c r="E3" s="94"/>
    </row>
    <row r="4" spans="1:5" ht="16.5">
      <c r="A4" s="130"/>
      <c r="B4" s="127"/>
      <c r="C4" s="124"/>
      <c r="D4" s="6">
        <v>2022</v>
      </c>
      <c r="E4" s="6">
        <v>2023</v>
      </c>
    </row>
    <row r="5" spans="1:5" ht="16.5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6.75" customHeight="1">
      <c r="A6" s="5" t="s">
        <v>87</v>
      </c>
      <c r="B6" s="13" t="s">
        <v>88</v>
      </c>
      <c r="C6" s="21">
        <v>33045.03</v>
      </c>
      <c r="D6" s="21"/>
      <c r="E6" s="21"/>
    </row>
    <row r="7" spans="1:5" ht="16.5">
      <c r="A7" s="5" t="s">
        <v>89</v>
      </c>
      <c r="B7" s="13" t="s">
        <v>88</v>
      </c>
      <c r="C7" s="55">
        <f>C8</f>
        <v>3126211.46</v>
      </c>
      <c r="D7" s="55">
        <f>D8</f>
        <v>3000000</v>
      </c>
      <c r="E7" s="55">
        <f>E8</f>
        <v>3000000</v>
      </c>
    </row>
    <row r="8" spans="1:5" ht="16.5">
      <c r="A8" s="5" t="s">
        <v>90</v>
      </c>
      <c r="B8" s="13" t="s">
        <v>88</v>
      </c>
      <c r="C8" s="54">
        <v>3126211.46</v>
      </c>
      <c r="D8" s="54">
        <v>3000000</v>
      </c>
      <c r="E8" s="54">
        <v>3000000</v>
      </c>
    </row>
    <row r="9" spans="1:5" ht="24.75" customHeight="1">
      <c r="A9" s="5" t="s">
        <v>91</v>
      </c>
      <c r="B9" s="13" t="s">
        <v>88</v>
      </c>
      <c r="C9" s="17"/>
      <c r="D9" s="17"/>
      <c r="E9" s="17"/>
    </row>
    <row r="10" spans="1:5" ht="17.25" customHeight="1">
      <c r="A10" s="5" t="s">
        <v>92</v>
      </c>
      <c r="B10" s="13"/>
      <c r="C10" s="18"/>
      <c r="D10" s="18"/>
      <c r="E10" s="18"/>
    </row>
    <row r="11" spans="1:5" ht="16.5">
      <c r="A11" s="5" t="s">
        <v>93</v>
      </c>
      <c r="B11" s="13"/>
      <c r="C11" s="17"/>
      <c r="D11" s="17"/>
      <c r="E11" s="17"/>
    </row>
    <row r="12" spans="1:5" ht="80.25" customHeight="1">
      <c r="A12" s="5" t="s">
        <v>94</v>
      </c>
      <c r="B12" s="13"/>
      <c r="C12" s="17"/>
      <c r="D12" s="17"/>
      <c r="E12" s="17"/>
    </row>
    <row r="13" spans="1:5" ht="16.5">
      <c r="A13" s="5" t="s">
        <v>90</v>
      </c>
      <c r="B13" s="13" t="s">
        <v>88</v>
      </c>
      <c r="C13" s="17"/>
      <c r="D13" s="17"/>
      <c r="E13" s="17"/>
    </row>
    <row r="14" spans="1:5" ht="16.5">
      <c r="A14" s="5" t="s">
        <v>95</v>
      </c>
      <c r="B14" s="13" t="s">
        <v>88</v>
      </c>
      <c r="C14" s="17"/>
      <c r="D14" s="17"/>
      <c r="E14" s="17"/>
    </row>
    <row r="15" spans="1:5" ht="16.5">
      <c r="A15" s="5" t="s">
        <v>96</v>
      </c>
      <c r="B15" s="13" t="s">
        <v>88</v>
      </c>
      <c r="C15" s="17"/>
      <c r="D15" s="17"/>
      <c r="E15" s="17"/>
    </row>
    <row r="16" spans="1:5" ht="33.75" customHeight="1">
      <c r="A16" s="5" t="s">
        <v>97</v>
      </c>
      <c r="B16" s="13" t="s">
        <v>88</v>
      </c>
      <c r="C16" s="55">
        <v>3126211.46</v>
      </c>
      <c r="D16" s="55">
        <v>3000000</v>
      </c>
      <c r="E16" s="55">
        <v>3000000</v>
      </c>
    </row>
    <row r="17" spans="1:5" ht="16.5">
      <c r="A17" s="5" t="s">
        <v>90</v>
      </c>
      <c r="B17" s="13" t="s">
        <v>88</v>
      </c>
      <c r="C17" s="17"/>
      <c r="D17" s="17"/>
      <c r="E17" s="17"/>
    </row>
    <row r="18" spans="1:5" ht="24.75" customHeight="1">
      <c r="A18" s="5" t="s">
        <v>98</v>
      </c>
      <c r="B18" s="13" t="s">
        <v>88</v>
      </c>
      <c r="C18" s="17"/>
      <c r="D18" s="17"/>
      <c r="E18" s="17"/>
    </row>
    <row r="19" spans="1:5" ht="34.5" customHeight="1">
      <c r="A19" s="5" t="s">
        <v>99</v>
      </c>
      <c r="B19" s="13" t="s">
        <v>88</v>
      </c>
      <c r="C19" s="17"/>
      <c r="D19" s="17"/>
      <c r="E19" s="17"/>
    </row>
    <row r="20" spans="1:5" ht="16.5">
      <c r="A20" s="5" t="s">
        <v>100</v>
      </c>
      <c r="B20" s="14"/>
      <c r="C20" s="18">
        <f>C22+C27+C42+C43</f>
        <v>3047701.77</v>
      </c>
      <c r="D20" s="18">
        <f>D22+D27+D42+D43</f>
        <v>3000000</v>
      </c>
      <c r="E20" s="18">
        <f>E22+E27+E42+E43</f>
        <v>3000000</v>
      </c>
    </row>
    <row r="21" spans="1:5" ht="16.5">
      <c r="A21" s="5" t="s">
        <v>90</v>
      </c>
      <c r="B21" s="13"/>
      <c r="C21" s="17"/>
      <c r="D21" s="17"/>
      <c r="E21" s="17"/>
    </row>
    <row r="22" spans="1:5" ht="33">
      <c r="A22" s="5" t="s">
        <v>101</v>
      </c>
      <c r="B22" s="15">
        <v>210</v>
      </c>
      <c r="C22" s="56">
        <f>C24+C25+C26</f>
        <v>188679.58999999997</v>
      </c>
      <c r="D22" s="56">
        <f>D24+D25+D26</f>
        <v>250000</v>
      </c>
      <c r="E22" s="56">
        <f>E24+E25+E26</f>
        <v>250000</v>
      </c>
    </row>
    <row r="23" spans="1:5" ht="16.5">
      <c r="A23" s="5" t="s">
        <v>20</v>
      </c>
      <c r="B23" s="7"/>
      <c r="C23" s="17"/>
      <c r="D23" s="17"/>
      <c r="E23" s="17"/>
    </row>
    <row r="24" spans="1:5" ht="16.5">
      <c r="A24" s="5" t="s">
        <v>102</v>
      </c>
      <c r="B24" s="13">
        <v>211</v>
      </c>
      <c r="C24" s="17">
        <f>243686.21-97762.98</f>
        <v>145923.22999999998</v>
      </c>
      <c r="D24" s="17">
        <v>190000</v>
      </c>
      <c r="E24" s="17">
        <v>190000</v>
      </c>
    </row>
    <row r="25" spans="1:5" ht="16.5">
      <c r="A25" s="5" t="s">
        <v>103</v>
      </c>
      <c r="B25" s="15">
        <v>212</v>
      </c>
      <c r="C25" s="17"/>
      <c r="D25" s="17"/>
      <c r="E25" s="17"/>
    </row>
    <row r="26" spans="1:5" ht="16.5">
      <c r="A26" s="5" t="s">
        <v>104</v>
      </c>
      <c r="B26" s="15">
        <v>213</v>
      </c>
      <c r="C26" s="17">
        <v>42756.36</v>
      </c>
      <c r="D26" s="17">
        <v>60000</v>
      </c>
      <c r="E26" s="17">
        <v>60000</v>
      </c>
    </row>
    <row r="27" spans="1:5" ht="23.25" customHeight="1">
      <c r="A27" s="5" t="s">
        <v>105</v>
      </c>
      <c r="B27" s="15">
        <v>220</v>
      </c>
      <c r="C27" s="56">
        <f>C28</f>
        <v>16113.84</v>
      </c>
      <c r="D27" s="56">
        <f>D28</f>
        <v>42000</v>
      </c>
      <c r="E27" s="56">
        <f>E28</f>
        <v>42000</v>
      </c>
    </row>
    <row r="28" spans="1:5" ht="16.5">
      <c r="A28" s="5" t="s">
        <v>20</v>
      </c>
      <c r="B28" s="15"/>
      <c r="C28" s="57">
        <f>C29+C30+C31+C32+C33+C34</f>
        <v>16113.84</v>
      </c>
      <c r="D28" s="57">
        <f>D29+D30+D31+D32+D33+D34+D42</f>
        <v>42000</v>
      </c>
      <c r="E28" s="57">
        <f>E29+E30+E31+E32+E33+E34+E42</f>
        <v>42000</v>
      </c>
    </row>
    <row r="29" spans="1:5" ht="16.5">
      <c r="A29" s="5" t="s">
        <v>106</v>
      </c>
      <c r="B29" s="15">
        <v>221</v>
      </c>
      <c r="C29" s="17"/>
      <c r="D29" s="17">
        <v>1000</v>
      </c>
      <c r="E29" s="17">
        <v>1000</v>
      </c>
    </row>
    <row r="30" spans="1:5" ht="16.5">
      <c r="A30" s="5" t="s">
        <v>107</v>
      </c>
      <c r="B30" s="15">
        <v>222</v>
      </c>
      <c r="C30" s="17"/>
      <c r="D30" s="17"/>
      <c r="E30" s="17"/>
    </row>
    <row r="31" spans="1:5" ht="16.5">
      <c r="A31" s="5" t="s">
        <v>108</v>
      </c>
      <c r="B31" s="15">
        <v>223</v>
      </c>
      <c r="C31" s="17"/>
      <c r="D31" s="17">
        <v>5000</v>
      </c>
      <c r="E31" s="17">
        <v>5000</v>
      </c>
    </row>
    <row r="32" spans="1:5" ht="23.25" customHeight="1">
      <c r="A32" s="5" t="s">
        <v>109</v>
      </c>
      <c r="B32" s="15">
        <v>224</v>
      </c>
      <c r="C32" s="17"/>
      <c r="D32" s="17"/>
      <c r="E32" s="17"/>
    </row>
    <row r="33" spans="1:5" ht="23.25" customHeight="1">
      <c r="A33" s="5" t="s">
        <v>110</v>
      </c>
      <c r="B33" s="15">
        <v>225</v>
      </c>
      <c r="C33" s="17">
        <v>14636.8</v>
      </c>
      <c r="D33" s="17">
        <v>20000</v>
      </c>
      <c r="E33" s="17">
        <v>20000</v>
      </c>
    </row>
    <row r="34" spans="1:5" ht="16.5">
      <c r="A34" s="5" t="s">
        <v>111</v>
      </c>
      <c r="B34" s="15">
        <v>226</v>
      </c>
      <c r="C34" s="17">
        <v>1477.04</v>
      </c>
      <c r="D34" s="17">
        <v>15000</v>
      </c>
      <c r="E34" s="17">
        <v>15000</v>
      </c>
    </row>
    <row r="35" spans="1:5" ht="36" customHeight="1">
      <c r="A35" s="5" t="s">
        <v>112</v>
      </c>
      <c r="B35" s="15"/>
      <c r="C35" s="17"/>
      <c r="D35" s="17"/>
      <c r="E35" s="17"/>
    </row>
    <row r="36" spans="1:5" ht="16.5">
      <c r="A36" s="5" t="s">
        <v>20</v>
      </c>
      <c r="B36" s="15"/>
      <c r="C36" s="17"/>
      <c r="D36" s="17"/>
      <c r="E36" s="17"/>
    </row>
    <row r="37" spans="1:5" ht="38.25" customHeight="1">
      <c r="A37" s="5" t="s">
        <v>113</v>
      </c>
      <c r="B37" s="15"/>
      <c r="C37" s="17"/>
      <c r="D37" s="17"/>
      <c r="E37" s="17"/>
    </row>
    <row r="38" spans="1:5" ht="18.75" customHeight="1">
      <c r="A38" s="5" t="s">
        <v>114</v>
      </c>
      <c r="B38" s="15"/>
      <c r="C38" s="17"/>
      <c r="D38" s="17"/>
      <c r="E38" s="17"/>
    </row>
    <row r="39" spans="1:5" ht="16.5">
      <c r="A39" s="5" t="s">
        <v>20</v>
      </c>
      <c r="B39" s="15"/>
      <c r="C39" s="17"/>
      <c r="D39" s="17"/>
      <c r="E39" s="17"/>
    </row>
    <row r="40" spans="1:5" ht="24" customHeight="1">
      <c r="A40" s="5" t="s">
        <v>115</v>
      </c>
      <c r="B40" s="15"/>
      <c r="C40" s="17"/>
      <c r="D40" s="17"/>
      <c r="E40" s="17"/>
    </row>
    <row r="41" spans="1:5" ht="47.25" customHeight="1">
      <c r="A41" s="5" t="s">
        <v>116</v>
      </c>
      <c r="B41" s="15"/>
      <c r="C41" s="17"/>
      <c r="D41" s="17"/>
      <c r="E41" s="17"/>
    </row>
    <row r="42" spans="1:5" ht="16.5">
      <c r="A42" s="5" t="s">
        <v>117</v>
      </c>
      <c r="B42" s="15">
        <v>290</v>
      </c>
      <c r="C42" s="20">
        <v>10750</v>
      </c>
      <c r="D42" s="20">
        <v>1000</v>
      </c>
      <c r="E42" s="20">
        <v>1000</v>
      </c>
    </row>
    <row r="43" spans="1:5" ht="33">
      <c r="A43" s="5" t="s">
        <v>118</v>
      </c>
      <c r="B43" s="15">
        <v>300</v>
      </c>
      <c r="C43" s="55">
        <f>C44</f>
        <v>2832158.34</v>
      </c>
      <c r="D43" s="55">
        <f>D44</f>
        <v>2707000</v>
      </c>
      <c r="E43" s="55">
        <f>E44</f>
        <v>2707000</v>
      </c>
    </row>
    <row r="44" spans="1:5" ht="16.5">
      <c r="A44" s="5" t="s">
        <v>20</v>
      </c>
      <c r="B44" s="15"/>
      <c r="C44" s="54">
        <f>C45+C48</f>
        <v>2832158.34</v>
      </c>
      <c r="D44" s="54">
        <f>D45+D48</f>
        <v>2707000</v>
      </c>
      <c r="E44" s="54">
        <f>E45+E48</f>
        <v>2707000</v>
      </c>
    </row>
    <row r="45" spans="1:5" ht="21.75" customHeight="1">
      <c r="A45" s="5" t="s">
        <v>119</v>
      </c>
      <c r="B45" s="15">
        <v>310</v>
      </c>
      <c r="C45" s="17">
        <v>446002</v>
      </c>
      <c r="D45" s="17">
        <v>150000</v>
      </c>
      <c r="E45" s="17">
        <v>150000</v>
      </c>
    </row>
    <row r="46" spans="1:5" ht="31.5" customHeight="1">
      <c r="A46" s="5" t="s">
        <v>120</v>
      </c>
      <c r="B46" s="15"/>
      <c r="C46" s="17"/>
      <c r="D46" s="17"/>
      <c r="E46" s="17"/>
    </row>
    <row r="47" spans="1:5" ht="33" customHeight="1">
      <c r="A47" s="5" t="s">
        <v>121</v>
      </c>
      <c r="B47" s="15"/>
      <c r="C47" s="17"/>
      <c r="D47" s="17"/>
      <c r="E47" s="17"/>
    </row>
    <row r="48" spans="1:5" ht="27" customHeight="1">
      <c r="A48" s="5" t="s">
        <v>122</v>
      </c>
      <c r="B48" s="15">
        <v>340</v>
      </c>
      <c r="C48" s="17">
        <f>SUM(C49:C53)</f>
        <v>2386156.34</v>
      </c>
      <c r="D48" s="17">
        <f>SUM(D49:D53)</f>
        <v>2557000</v>
      </c>
      <c r="E48" s="17">
        <f>SUM(E49:E53)</f>
        <v>2557000</v>
      </c>
    </row>
    <row r="49" spans="1:5" ht="27" customHeight="1">
      <c r="A49" s="5"/>
      <c r="B49" s="15">
        <v>341</v>
      </c>
      <c r="C49" s="17">
        <v>10717</v>
      </c>
      <c r="D49" s="17">
        <v>10000</v>
      </c>
      <c r="E49" s="17">
        <v>10000</v>
      </c>
    </row>
    <row r="50" spans="1:5" ht="27" customHeight="1">
      <c r="A50" s="5"/>
      <c r="B50" s="15">
        <v>342</v>
      </c>
      <c r="C50" s="17">
        <f>2159288.53-111554.72-750</f>
        <v>2046983.8099999998</v>
      </c>
      <c r="D50" s="17">
        <v>2297000</v>
      </c>
      <c r="E50" s="17">
        <v>2297000</v>
      </c>
    </row>
    <row r="51" spans="1:5" ht="27" customHeight="1">
      <c r="A51" s="5"/>
      <c r="B51" s="15">
        <v>344</v>
      </c>
      <c r="C51" s="17">
        <v>55251.2</v>
      </c>
      <c r="D51" s="17">
        <v>100000</v>
      </c>
      <c r="E51" s="17">
        <v>100000</v>
      </c>
    </row>
    <row r="52" spans="1:5" ht="27" customHeight="1">
      <c r="A52" s="5"/>
      <c r="B52" s="15">
        <v>345</v>
      </c>
      <c r="C52" s="17">
        <v>8271</v>
      </c>
      <c r="D52" s="17">
        <v>50000</v>
      </c>
      <c r="E52" s="17">
        <v>50000</v>
      </c>
    </row>
    <row r="53" spans="1:5" ht="27" customHeight="1">
      <c r="A53" s="5"/>
      <c r="B53" s="15">
        <v>346</v>
      </c>
      <c r="C53" s="17">
        <f>264461.43+471.9</f>
        <v>264933.33</v>
      </c>
      <c r="D53" s="17">
        <v>100000</v>
      </c>
      <c r="E53" s="17">
        <v>100000</v>
      </c>
    </row>
    <row r="54" spans="1:5" ht="22.5" customHeight="1">
      <c r="A54" s="5" t="s">
        <v>123</v>
      </c>
      <c r="B54" s="15"/>
      <c r="C54" s="17"/>
      <c r="D54" s="17"/>
      <c r="E54" s="17"/>
    </row>
    <row r="55" spans="1:5" ht="16.5">
      <c r="A55" s="5" t="s">
        <v>20</v>
      </c>
      <c r="B55" s="15"/>
      <c r="C55" s="17"/>
      <c r="D55" s="17"/>
      <c r="E55" s="17"/>
    </row>
    <row r="56" spans="1:5" ht="33" customHeight="1">
      <c r="A56" s="5" t="s">
        <v>124</v>
      </c>
      <c r="B56" s="15"/>
      <c r="C56" s="17"/>
      <c r="D56" s="17"/>
      <c r="E56" s="17"/>
    </row>
    <row r="57" spans="1:5" ht="35.25" customHeight="1">
      <c r="A57" s="5" t="s">
        <v>125</v>
      </c>
      <c r="B57" s="15"/>
      <c r="C57" s="17"/>
      <c r="D57" s="17"/>
      <c r="E57" s="17"/>
    </row>
    <row r="58" spans="1:5" ht="16.5">
      <c r="A58" s="9" t="s">
        <v>126</v>
      </c>
      <c r="B58" s="16"/>
      <c r="C58" s="17"/>
      <c r="D58" s="17"/>
      <c r="E58" s="17"/>
    </row>
    <row r="59" spans="1:5" ht="20.25" customHeight="1">
      <c r="A59" s="5" t="s">
        <v>127</v>
      </c>
      <c r="B59" s="13"/>
      <c r="C59" s="17"/>
      <c r="D59" s="17"/>
      <c r="E59" s="17"/>
    </row>
  </sheetData>
  <sheetProtection/>
  <mergeCells count="6">
    <mergeCell ref="A1:E1"/>
    <mergeCell ref="C2:E2"/>
    <mergeCell ref="C3:C4"/>
    <mergeCell ref="D3:E3"/>
    <mergeCell ref="B2:B4"/>
    <mergeCell ref="A2:A4"/>
  </mergeCells>
  <printOptions/>
  <pageMargins left="0.5118110236220472" right="0.31496062992125984" top="0.9448818897637796" bottom="0.551181102362204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8" zoomScaleNormal="78" zoomScalePageLayoutView="0" workbookViewId="0" topLeftCell="A2">
      <pane xSplit="3990" ySplit="1140" topLeftCell="B11" activePane="bottomRight" state="split"/>
      <selection pane="topLeft" activeCell="A2" sqref="A2:A4"/>
      <selection pane="topRight" activeCell="B7" sqref="B7"/>
      <selection pane="bottomLeft" activeCell="A9" sqref="A9"/>
      <selection pane="bottomRight" activeCell="C48" sqref="C48"/>
    </sheetView>
  </sheetViews>
  <sheetFormatPr defaultColWidth="9.140625" defaultRowHeight="15"/>
  <cols>
    <col min="1" max="1" width="44.421875" style="0" customWidth="1"/>
    <col min="2" max="2" width="8.28125" style="0" customWidth="1"/>
    <col min="3" max="4" width="13.8515625" style="51" customWidth="1"/>
    <col min="5" max="5" width="14.28125" style="51" customWidth="1"/>
    <col min="7" max="7" width="14.140625" style="0" customWidth="1"/>
    <col min="8" max="8" width="14.8515625" style="0" customWidth="1"/>
  </cols>
  <sheetData>
    <row r="1" spans="1:5" ht="51.75" customHeight="1">
      <c r="A1" s="131" t="s">
        <v>128</v>
      </c>
      <c r="B1" s="132"/>
      <c r="C1" s="132"/>
      <c r="D1" s="132"/>
      <c r="E1" s="133"/>
    </row>
    <row r="2" spans="1:5" ht="17.25" customHeight="1">
      <c r="A2" s="128" t="s">
        <v>17</v>
      </c>
      <c r="B2" s="137" t="s">
        <v>84</v>
      </c>
      <c r="C2" s="134" t="s">
        <v>85</v>
      </c>
      <c r="D2" s="134"/>
      <c r="E2" s="134"/>
    </row>
    <row r="3" spans="1:5" ht="27.75" customHeight="1">
      <c r="A3" s="129"/>
      <c r="B3" s="138"/>
      <c r="C3" s="135" t="s">
        <v>203</v>
      </c>
      <c r="D3" s="136" t="s">
        <v>86</v>
      </c>
      <c r="E3" s="136"/>
    </row>
    <row r="4" spans="1:5" ht="22.5" customHeight="1">
      <c r="A4" s="130"/>
      <c r="B4" s="139"/>
      <c r="C4" s="135"/>
      <c r="D4" s="49">
        <v>2022</v>
      </c>
      <c r="E4" s="49">
        <v>2023</v>
      </c>
    </row>
    <row r="5" spans="1:5" ht="16.5">
      <c r="A5" s="6">
        <v>1</v>
      </c>
      <c r="B5" s="6">
        <v>2</v>
      </c>
      <c r="C5" s="48">
        <v>3</v>
      </c>
      <c r="D5" s="48">
        <v>4</v>
      </c>
      <c r="E5" s="48">
        <v>5</v>
      </c>
    </row>
    <row r="6" spans="1:5" ht="35.25" customHeight="1">
      <c r="A6" s="60" t="s">
        <v>87</v>
      </c>
      <c r="B6" s="61" t="s">
        <v>88</v>
      </c>
      <c r="C6" s="62"/>
      <c r="D6" s="62"/>
      <c r="E6" s="62"/>
    </row>
    <row r="7" spans="1:5" ht="16.5">
      <c r="A7" s="60" t="s">
        <v>89</v>
      </c>
      <c r="B7" s="61" t="s">
        <v>88</v>
      </c>
      <c r="C7" s="63">
        <f>C8</f>
        <v>24879241.33</v>
      </c>
      <c r="D7" s="63">
        <f>D8</f>
        <v>22431160.58</v>
      </c>
      <c r="E7" s="63">
        <f>E8</f>
        <v>22298899.93</v>
      </c>
    </row>
    <row r="8" spans="1:5" ht="16.5">
      <c r="A8" s="60" t="s">
        <v>90</v>
      </c>
      <c r="B8" s="61" t="s">
        <v>88</v>
      </c>
      <c r="C8" s="64">
        <f>C10+C11</f>
        <v>24879241.33</v>
      </c>
      <c r="D8" s="64">
        <f>D10+D11</f>
        <v>22431160.58</v>
      </c>
      <c r="E8" s="64">
        <f>E10+E11</f>
        <v>22298899.93</v>
      </c>
    </row>
    <row r="9" spans="1:5" ht="45.75" customHeight="1">
      <c r="A9" s="60" t="s">
        <v>129</v>
      </c>
      <c r="B9" s="61"/>
      <c r="C9" s="64"/>
      <c r="D9" s="64"/>
      <c r="E9" s="64"/>
    </row>
    <row r="10" spans="1:5" ht="21" customHeight="1">
      <c r="A10" s="60" t="s">
        <v>92</v>
      </c>
      <c r="B10" s="61"/>
      <c r="C10" s="79">
        <f>C26+C30+C38+C41+C42+C45+C60</f>
        <v>14666181.170000002</v>
      </c>
      <c r="D10" s="64">
        <v>16951627.58</v>
      </c>
      <c r="E10" s="64">
        <f>E26+E30+E54+E60</f>
        <v>16819366.93</v>
      </c>
    </row>
    <row r="11" spans="1:5" ht="19.5" customHeight="1">
      <c r="A11" s="60" t="s">
        <v>93</v>
      </c>
      <c r="B11" s="61"/>
      <c r="C11" s="79">
        <f>C25+C27+C29+C33+C35+C37+C40+C43+C46+C47+C48+C52+C53+C56+C57+C58+C59</f>
        <v>10213060.159999998</v>
      </c>
      <c r="D11" s="64">
        <v>5479533</v>
      </c>
      <c r="E11" s="64">
        <v>5479533</v>
      </c>
    </row>
    <row r="12" spans="1:5" ht="78.75" customHeight="1">
      <c r="A12" s="60" t="s">
        <v>94</v>
      </c>
      <c r="B12" s="61" t="s">
        <v>88</v>
      </c>
      <c r="C12" s="79"/>
      <c r="D12" s="62"/>
      <c r="E12" s="62" t="s">
        <v>130</v>
      </c>
    </row>
    <row r="13" spans="1:5" ht="16.5">
      <c r="A13" s="60" t="s">
        <v>90</v>
      </c>
      <c r="B13" s="61" t="s">
        <v>88</v>
      </c>
      <c r="C13" s="79"/>
      <c r="D13" s="62"/>
      <c r="E13" s="62"/>
    </row>
    <row r="14" spans="1:5" ht="16.5">
      <c r="A14" s="60" t="s">
        <v>95</v>
      </c>
      <c r="B14" s="61" t="s">
        <v>88</v>
      </c>
      <c r="C14" s="79"/>
      <c r="D14" s="62"/>
      <c r="E14" s="62"/>
    </row>
    <row r="15" spans="1:5" ht="16.5">
      <c r="A15" s="60" t="s">
        <v>96</v>
      </c>
      <c r="B15" s="61" t="s">
        <v>88</v>
      </c>
      <c r="C15" s="79"/>
      <c r="D15" s="62"/>
      <c r="E15" s="62"/>
    </row>
    <row r="16" spans="1:5" ht="28.5" customHeight="1">
      <c r="A16" s="60" t="s">
        <v>97</v>
      </c>
      <c r="B16" s="61" t="s">
        <v>88</v>
      </c>
      <c r="C16" s="79"/>
      <c r="D16" s="62"/>
      <c r="E16" s="62"/>
    </row>
    <row r="17" spans="1:5" ht="16.5">
      <c r="A17" s="60" t="s">
        <v>90</v>
      </c>
      <c r="B17" s="61" t="s">
        <v>88</v>
      </c>
      <c r="C17" s="79"/>
      <c r="D17" s="62"/>
      <c r="E17" s="62"/>
    </row>
    <row r="18" spans="1:5" ht="19.5" customHeight="1">
      <c r="A18" s="65" t="s">
        <v>98</v>
      </c>
      <c r="B18" s="61" t="s">
        <v>88</v>
      </c>
      <c r="C18" s="80"/>
      <c r="D18" s="66"/>
      <c r="E18" s="66"/>
    </row>
    <row r="19" spans="1:5" ht="34.5" customHeight="1">
      <c r="A19" s="60" t="s">
        <v>99</v>
      </c>
      <c r="B19" s="61" t="s">
        <v>88</v>
      </c>
      <c r="C19" s="79"/>
      <c r="D19" s="62"/>
      <c r="E19" s="62"/>
    </row>
    <row r="20" spans="1:5" ht="16.5">
      <c r="A20" s="60" t="s">
        <v>100</v>
      </c>
      <c r="B20" s="67"/>
      <c r="C20" s="81">
        <f>C22+C31+C43+C44+C49</f>
        <v>24879241.330000002</v>
      </c>
      <c r="D20" s="63">
        <f>D22+D31+D44+D49+D53</f>
        <v>27658354.75</v>
      </c>
      <c r="E20" s="63">
        <f>E22+E31+E44+E49+E53</f>
        <v>27662354.75</v>
      </c>
    </row>
    <row r="21" spans="1:5" ht="16.5">
      <c r="A21" s="60" t="s">
        <v>90</v>
      </c>
      <c r="B21" s="67"/>
      <c r="C21" s="81"/>
      <c r="D21" s="63"/>
      <c r="E21" s="63"/>
    </row>
    <row r="22" spans="1:5" ht="33.75" customHeight="1">
      <c r="A22" s="60" t="s">
        <v>101</v>
      </c>
      <c r="B22" s="68">
        <v>210</v>
      </c>
      <c r="C22" s="81">
        <f>C23</f>
        <v>21512878.85</v>
      </c>
      <c r="D22" s="63">
        <f>D23</f>
        <v>22555752.25</v>
      </c>
      <c r="E22" s="63">
        <f>E23</f>
        <v>22555752.25</v>
      </c>
    </row>
    <row r="23" spans="1:5" ht="16.5">
      <c r="A23" s="60" t="s">
        <v>20</v>
      </c>
      <c r="B23" s="69"/>
      <c r="C23" s="79">
        <f>C24+C27+C28</f>
        <v>21512878.85</v>
      </c>
      <c r="D23" s="64">
        <f>D24+D27+D28</f>
        <v>22555752.25</v>
      </c>
      <c r="E23" s="64">
        <f>E24+E27+E28</f>
        <v>22555752.25</v>
      </c>
    </row>
    <row r="24" spans="1:5" ht="16.5" customHeight="1">
      <c r="A24" s="60" t="s">
        <v>145</v>
      </c>
      <c r="B24" s="68">
        <v>211</v>
      </c>
      <c r="C24" s="81">
        <f>C25+C26</f>
        <v>17467539.52</v>
      </c>
      <c r="D24" s="63">
        <f>D25+D26</f>
        <v>17323926.25</v>
      </c>
      <c r="E24" s="63">
        <f>E25+E26</f>
        <v>17323926.25</v>
      </c>
    </row>
    <row r="25" spans="1:5" ht="14.25" customHeight="1">
      <c r="A25" s="60" t="s">
        <v>181</v>
      </c>
      <c r="B25" s="68">
        <v>211</v>
      </c>
      <c r="C25" s="89">
        <v>5268503.55</v>
      </c>
      <c r="D25" s="70">
        <v>4782940.32</v>
      </c>
      <c r="E25" s="70">
        <v>4782940.32</v>
      </c>
    </row>
    <row r="26" spans="1:5" ht="13.5" customHeight="1">
      <c r="A26" s="60" t="s">
        <v>180</v>
      </c>
      <c r="B26" s="68">
        <v>211</v>
      </c>
      <c r="C26" s="85">
        <f>12101272.99+97762.98</f>
        <v>12199035.97</v>
      </c>
      <c r="D26" s="74">
        <v>12540985.93</v>
      </c>
      <c r="E26" s="74">
        <v>12540985.93</v>
      </c>
    </row>
    <row r="27" spans="1:5" ht="16.5">
      <c r="A27" s="71" t="s">
        <v>146</v>
      </c>
      <c r="B27" s="68">
        <v>212</v>
      </c>
      <c r="C27" s="82"/>
      <c r="D27" s="72"/>
      <c r="E27" s="72"/>
    </row>
    <row r="28" spans="1:5" ht="14.25" customHeight="1">
      <c r="A28" s="60" t="s">
        <v>147</v>
      </c>
      <c r="B28" s="68">
        <v>213</v>
      </c>
      <c r="C28" s="81">
        <f>C29+C30</f>
        <v>4045339.33</v>
      </c>
      <c r="D28" s="63">
        <f>D29+D30</f>
        <v>5231826</v>
      </c>
      <c r="E28" s="63">
        <f>E29+E30</f>
        <v>5231826</v>
      </c>
    </row>
    <row r="29" spans="1:5" ht="16.5" customHeight="1">
      <c r="A29" s="60" t="s">
        <v>181</v>
      </c>
      <c r="B29" s="68">
        <v>213</v>
      </c>
      <c r="C29" s="89">
        <v>1578194.13</v>
      </c>
      <c r="D29" s="70">
        <v>1444448</v>
      </c>
      <c r="E29" s="70">
        <v>1444448</v>
      </c>
    </row>
    <row r="30" spans="1:5" ht="15.75" customHeight="1">
      <c r="A30" s="60" t="s">
        <v>180</v>
      </c>
      <c r="B30" s="68">
        <v>213</v>
      </c>
      <c r="C30" s="85">
        <f>2564908.18-97762.98</f>
        <v>2467145.2</v>
      </c>
      <c r="D30" s="70">
        <v>3787378</v>
      </c>
      <c r="E30" s="70">
        <v>3787378</v>
      </c>
    </row>
    <row r="31" spans="1:8" ht="19.5" customHeight="1">
      <c r="A31" s="60" t="s">
        <v>105</v>
      </c>
      <c r="B31" s="68">
        <v>220</v>
      </c>
      <c r="C31" s="81">
        <f>SUM(C33:C36)+C39</f>
        <v>2492025.31</v>
      </c>
      <c r="D31" s="63">
        <f>SUM(D33:D41)</f>
        <v>3816392.72</v>
      </c>
      <c r="E31" s="63">
        <f>SUM(E33:E41)</f>
        <v>3820392.72</v>
      </c>
      <c r="F31" s="37"/>
      <c r="G31" s="37"/>
      <c r="H31" s="37"/>
    </row>
    <row r="32" spans="1:8" ht="16.5">
      <c r="A32" s="60" t="s">
        <v>20</v>
      </c>
      <c r="B32" s="68"/>
      <c r="C32" s="79"/>
      <c r="D32" s="73"/>
      <c r="E32" s="73"/>
      <c r="F32" s="37"/>
      <c r="G32" s="37"/>
      <c r="H32" s="37"/>
    </row>
    <row r="33" spans="1:8" ht="16.5">
      <c r="A33" s="60" t="s">
        <v>148</v>
      </c>
      <c r="B33" s="68">
        <v>221</v>
      </c>
      <c r="C33" s="79">
        <v>62762.68</v>
      </c>
      <c r="D33" s="64">
        <v>66000</v>
      </c>
      <c r="E33" s="64">
        <v>70000</v>
      </c>
      <c r="F33" s="37"/>
      <c r="G33" s="86"/>
      <c r="H33" s="86"/>
    </row>
    <row r="34" spans="1:8" ht="16.5">
      <c r="A34" s="60" t="s">
        <v>153</v>
      </c>
      <c r="B34" s="68">
        <v>222</v>
      </c>
      <c r="C34" s="79"/>
      <c r="D34" s="64"/>
      <c r="E34" s="64"/>
      <c r="F34" s="37"/>
      <c r="G34" s="86"/>
      <c r="H34" s="86"/>
    </row>
    <row r="35" spans="1:8" ht="18.75" customHeight="1">
      <c r="A35" s="60" t="s">
        <v>108</v>
      </c>
      <c r="B35" s="68">
        <v>223</v>
      </c>
      <c r="C35" s="79">
        <v>1846706.43</v>
      </c>
      <c r="D35" s="64">
        <v>1912452</v>
      </c>
      <c r="E35" s="64">
        <v>1912452</v>
      </c>
      <c r="F35" s="37"/>
      <c r="G35" s="86"/>
      <c r="H35" s="86"/>
    </row>
    <row r="36" spans="1:8" ht="36.75" customHeight="1">
      <c r="A36" s="60" t="s">
        <v>149</v>
      </c>
      <c r="B36" s="68">
        <v>225</v>
      </c>
      <c r="C36" s="83">
        <f>C37+C38</f>
        <v>238350.77</v>
      </c>
      <c r="D36" s="78">
        <f>D37+D38</f>
        <v>603970.36</v>
      </c>
      <c r="E36" s="78">
        <f>E37+E38</f>
        <v>603970.36</v>
      </c>
      <c r="F36" s="37"/>
      <c r="G36" s="86"/>
      <c r="H36" s="86"/>
    </row>
    <row r="37" spans="1:8" ht="18.75" customHeight="1">
      <c r="A37" s="60" t="s">
        <v>181</v>
      </c>
      <c r="B37" s="68">
        <v>225</v>
      </c>
      <c r="C37" s="79">
        <v>238350.77</v>
      </c>
      <c r="D37" s="75">
        <v>301985.18</v>
      </c>
      <c r="E37" s="75">
        <v>301985.18</v>
      </c>
      <c r="F37" s="37"/>
      <c r="G37" s="86"/>
      <c r="H37" s="86"/>
    </row>
    <row r="38" spans="1:8" ht="23.25" customHeight="1">
      <c r="A38" s="60" t="s">
        <v>180</v>
      </c>
      <c r="B38" s="68">
        <v>225</v>
      </c>
      <c r="C38" s="79"/>
      <c r="D38" s="75">
        <v>301985.18</v>
      </c>
      <c r="E38" s="75">
        <v>301985.18</v>
      </c>
      <c r="F38" s="37"/>
      <c r="G38" s="86"/>
      <c r="H38" s="86"/>
    </row>
    <row r="39" spans="1:8" ht="21" customHeight="1">
      <c r="A39" s="60" t="s">
        <v>150</v>
      </c>
      <c r="B39" s="68">
        <v>226</v>
      </c>
      <c r="C39" s="83">
        <f>C40+C41+C42</f>
        <v>344205.43</v>
      </c>
      <c r="D39" s="78">
        <f>D40+D41</f>
        <v>315000</v>
      </c>
      <c r="E39" s="78">
        <f>E40+E41</f>
        <v>315000</v>
      </c>
      <c r="F39" s="37"/>
      <c r="G39" s="86"/>
      <c r="H39" s="86"/>
    </row>
    <row r="40" spans="1:8" ht="21" customHeight="1">
      <c r="A40" s="60" t="s">
        <v>181</v>
      </c>
      <c r="B40" s="68">
        <v>226</v>
      </c>
      <c r="C40" s="79">
        <v>344205.43</v>
      </c>
      <c r="D40" s="64">
        <v>215000</v>
      </c>
      <c r="E40" s="64">
        <v>215000</v>
      </c>
      <c r="F40" s="37"/>
      <c r="G40" s="86"/>
      <c r="H40" s="86"/>
    </row>
    <row r="41" spans="1:8" ht="16.5">
      <c r="A41" s="60" t="s">
        <v>180</v>
      </c>
      <c r="B41" s="68">
        <v>226</v>
      </c>
      <c r="C41" s="79"/>
      <c r="D41" s="75">
        <v>100000</v>
      </c>
      <c r="E41" s="75">
        <v>100000</v>
      </c>
      <c r="F41" s="37"/>
      <c r="G41" s="86"/>
      <c r="H41" s="86"/>
    </row>
    <row r="42" spans="1:8" ht="16.5">
      <c r="A42" s="60" t="s">
        <v>198</v>
      </c>
      <c r="B42" s="68">
        <v>226</v>
      </c>
      <c r="C42" s="79"/>
      <c r="D42" s="75"/>
      <c r="E42" s="75"/>
      <c r="F42" s="37"/>
      <c r="G42" s="86"/>
      <c r="H42" s="86"/>
    </row>
    <row r="43" spans="1:8" ht="16.5">
      <c r="A43" s="71" t="s">
        <v>146</v>
      </c>
      <c r="B43" s="68">
        <v>266</v>
      </c>
      <c r="C43" s="81">
        <v>541.67</v>
      </c>
      <c r="D43" s="63"/>
      <c r="E43" s="63"/>
      <c r="F43" s="37"/>
      <c r="G43" s="86"/>
      <c r="H43" s="86"/>
    </row>
    <row r="44" spans="1:8" ht="16.5">
      <c r="A44" s="60" t="s">
        <v>151</v>
      </c>
      <c r="B44" s="68">
        <v>290</v>
      </c>
      <c r="C44" s="81">
        <f>C45+C46+C47+C48</f>
        <v>350433.78</v>
      </c>
      <c r="D44" s="63">
        <f>C44</f>
        <v>350433.78</v>
      </c>
      <c r="E44" s="63">
        <f>C44</f>
        <v>350433.78</v>
      </c>
      <c r="F44" s="37"/>
      <c r="G44" s="86"/>
      <c r="H44" s="86"/>
    </row>
    <row r="45" spans="1:8" ht="16.5">
      <c r="A45" s="77" t="s">
        <v>197</v>
      </c>
      <c r="B45" s="68">
        <v>296</v>
      </c>
      <c r="C45" s="79"/>
      <c r="D45" s="75">
        <v>560</v>
      </c>
      <c r="E45" s="75">
        <v>560</v>
      </c>
      <c r="F45" s="37"/>
      <c r="G45" s="87"/>
      <c r="H45" s="87"/>
    </row>
    <row r="46" spans="1:8" ht="16.5">
      <c r="A46" s="77" t="s">
        <v>193</v>
      </c>
      <c r="B46" s="68" t="s">
        <v>194</v>
      </c>
      <c r="C46" s="79">
        <v>350433.78</v>
      </c>
      <c r="D46" s="75">
        <v>10000</v>
      </c>
      <c r="E46" s="75">
        <v>10000</v>
      </c>
      <c r="F46" s="37"/>
      <c r="G46" s="87"/>
      <c r="H46" s="87"/>
    </row>
    <row r="47" spans="1:8" ht="16.5">
      <c r="A47" s="77" t="s">
        <v>193</v>
      </c>
      <c r="B47" s="68" t="s">
        <v>195</v>
      </c>
      <c r="C47" s="79"/>
      <c r="D47" s="75">
        <v>5000</v>
      </c>
      <c r="E47" s="75">
        <v>5000</v>
      </c>
      <c r="F47" s="37"/>
      <c r="G47" s="88"/>
      <c r="H47" s="88"/>
    </row>
    <row r="48" spans="1:8" ht="16.5">
      <c r="A48" s="77" t="s">
        <v>193</v>
      </c>
      <c r="B48" s="68" t="s">
        <v>196</v>
      </c>
      <c r="C48" s="79"/>
      <c r="D48" s="75">
        <v>2000</v>
      </c>
      <c r="E48" s="75">
        <v>2000</v>
      </c>
      <c r="F48" s="37"/>
      <c r="G48" s="37"/>
      <c r="H48" s="37"/>
    </row>
    <row r="49" spans="1:8" ht="36.75" customHeight="1">
      <c r="A49" s="60" t="s">
        <v>118</v>
      </c>
      <c r="B49" s="68">
        <v>300</v>
      </c>
      <c r="C49" s="81">
        <f>C51+C55</f>
        <v>523361.72</v>
      </c>
      <c r="D49" s="63">
        <f>D51+D55</f>
        <v>875776</v>
      </c>
      <c r="E49" s="63">
        <f>E51+E55</f>
        <v>875776</v>
      </c>
      <c r="F49" s="37"/>
      <c r="G49" s="37"/>
      <c r="H49" s="37"/>
    </row>
    <row r="50" spans="1:8" ht="16.5">
      <c r="A50" s="60" t="s">
        <v>20</v>
      </c>
      <c r="B50" s="68"/>
      <c r="C50" s="79"/>
      <c r="D50" s="64"/>
      <c r="E50" s="64"/>
      <c r="F50" s="37"/>
      <c r="G50" s="37"/>
      <c r="H50" s="37"/>
    </row>
    <row r="51" spans="1:8" ht="22.5" customHeight="1">
      <c r="A51" s="60" t="s">
        <v>152</v>
      </c>
      <c r="B51" s="68">
        <v>310</v>
      </c>
      <c r="C51" s="79">
        <f>C52++C53+C54</f>
        <v>0</v>
      </c>
      <c r="D51" s="64">
        <f>D52+D54</f>
        <v>101773</v>
      </c>
      <c r="E51" s="64">
        <f>E52+E54</f>
        <v>101773</v>
      </c>
      <c r="F51" s="37"/>
      <c r="G51" s="37"/>
      <c r="H51" s="37"/>
    </row>
    <row r="52" spans="1:8" ht="16.5" customHeight="1">
      <c r="A52" s="60" t="s">
        <v>181</v>
      </c>
      <c r="B52" s="68" t="s">
        <v>199</v>
      </c>
      <c r="C52" s="79"/>
      <c r="D52" s="75">
        <v>101773</v>
      </c>
      <c r="E52" s="75">
        <v>101773</v>
      </c>
      <c r="F52" s="37"/>
      <c r="G52" s="37"/>
      <c r="H52" s="37"/>
    </row>
    <row r="53" spans="1:8" ht="16.5" customHeight="1">
      <c r="A53" s="60"/>
      <c r="B53" s="68">
        <v>310</v>
      </c>
      <c r="C53" s="79"/>
      <c r="D53" s="75">
        <v>60000</v>
      </c>
      <c r="E53" s="75">
        <v>60000</v>
      </c>
      <c r="F53" s="37"/>
      <c r="G53" s="37"/>
      <c r="H53" s="37"/>
    </row>
    <row r="54" spans="1:5" ht="16.5" customHeight="1">
      <c r="A54" s="60" t="s">
        <v>180</v>
      </c>
      <c r="B54" s="68">
        <v>310</v>
      </c>
      <c r="C54" s="79"/>
      <c r="D54" s="64"/>
      <c r="E54" s="64"/>
    </row>
    <row r="55" spans="1:5" ht="31.5" customHeight="1">
      <c r="A55" s="60" t="s">
        <v>122</v>
      </c>
      <c r="B55" s="68">
        <v>340</v>
      </c>
      <c r="C55" s="79">
        <f>C56+C57+C58+C59+C60</f>
        <v>523361.72</v>
      </c>
      <c r="D55" s="64">
        <f>D56+D60</f>
        <v>774003</v>
      </c>
      <c r="E55" s="64">
        <f>E56+E60</f>
        <v>774003</v>
      </c>
    </row>
    <row r="56" spans="1:5" ht="18" customHeight="1">
      <c r="A56" s="60" t="s">
        <v>181</v>
      </c>
      <c r="B56" s="68">
        <v>342</v>
      </c>
      <c r="C56" s="79">
        <v>309297.22</v>
      </c>
      <c r="D56" s="64">
        <v>283000</v>
      </c>
      <c r="E56" s="64">
        <v>283000</v>
      </c>
    </row>
    <row r="57" spans="1:5" ht="18" customHeight="1">
      <c r="A57" s="60" t="s">
        <v>181</v>
      </c>
      <c r="B57" s="68">
        <v>344</v>
      </c>
      <c r="C57" s="79">
        <v>96531.26</v>
      </c>
      <c r="D57" s="75">
        <v>1441.88</v>
      </c>
      <c r="E57" s="75">
        <v>1441.88</v>
      </c>
    </row>
    <row r="58" spans="1:5" ht="18" customHeight="1">
      <c r="A58" s="60" t="s">
        <v>181</v>
      </c>
      <c r="B58" s="68">
        <v>345</v>
      </c>
      <c r="C58" s="79"/>
      <c r="D58" s="75">
        <v>9556</v>
      </c>
      <c r="E58" s="75">
        <v>9556</v>
      </c>
    </row>
    <row r="59" spans="1:5" ht="18" customHeight="1">
      <c r="A59" s="60" t="s">
        <v>181</v>
      </c>
      <c r="B59" s="68">
        <v>346</v>
      </c>
      <c r="C59" s="79">
        <v>117533.24</v>
      </c>
      <c r="D59" s="75">
        <v>48186.4</v>
      </c>
      <c r="E59" s="75">
        <v>48186.4</v>
      </c>
    </row>
    <row r="60" spans="1:5" ht="15.75" customHeight="1">
      <c r="A60" s="60" t="s">
        <v>180</v>
      </c>
      <c r="B60" s="68">
        <v>340</v>
      </c>
      <c r="C60" s="79"/>
      <c r="D60" s="75">
        <v>491003</v>
      </c>
      <c r="E60" s="75">
        <v>491003</v>
      </c>
    </row>
    <row r="61" spans="1:5" ht="33">
      <c r="A61" s="60" t="s">
        <v>123</v>
      </c>
      <c r="B61" s="68"/>
      <c r="C61" s="84"/>
      <c r="D61" s="73"/>
      <c r="E61" s="73"/>
    </row>
    <row r="62" spans="1:5" ht="16.5">
      <c r="A62" s="60" t="s">
        <v>20</v>
      </c>
      <c r="B62" s="68"/>
      <c r="C62" s="84"/>
      <c r="D62" s="73"/>
      <c r="E62" s="73"/>
    </row>
    <row r="63" spans="1:5" ht="40.5" customHeight="1">
      <c r="A63" s="60" t="s">
        <v>124</v>
      </c>
      <c r="B63" s="68"/>
      <c r="C63" s="84"/>
      <c r="D63" s="73"/>
      <c r="E63" s="73"/>
    </row>
    <row r="64" spans="1:5" ht="37.5" customHeight="1">
      <c r="A64" s="5" t="s">
        <v>125</v>
      </c>
      <c r="B64" s="52"/>
      <c r="C64" s="84"/>
      <c r="D64" s="50"/>
      <c r="E64" s="50"/>
    </row>
    <row r="65" spans="1:5" ht="16.5">
      <c r="A65" s="9" t="s">
        <v>126</v>
      </c>
      <c r="B65" s="53"/>
      <c r="C65" s="84"/>
      <c r="D65" s="50"/>
      <c r="E65" s="50"/>
    </row>
    <row r="66" spans="1:5" ht="23.25" customHeight="1">
      <c r="A66" s="5" t="s">
        <v>127</v>
      </c>
      <c r="B66" s="35"/>
      <c r="C66" s="84"/>
      <c r="D66" s="50"/>
      <c r="E66" s="50"/>
    </row>
  </sheetData>
  <sheetProtection/>
  <mergeCells count="6">
    <mergeCell ref="A1:E1"/>
    <mergeCell ref="C2:E2"/>
    <mergeCell ref="C3:C4"/>
    <mergeCell ref="D3:E3"/>
    <mergeCell ref="A2:A4"/>
    <mergeCell ref="B2:B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65" zoomScaleNormal="65" zoomScalePageLayoutView="0" workbookViewId="0" topLeftCell="A46">
      <selection activeCell="A75" sqref="A75"/>
    </sheetView>
  </sheetViews>
  <sheetFormatPr defaultColWidth="9.140625" defaultRowHeight="15"/>
  <cols>
    <col min="1" max="1" width="58.421875" style="0" customWidth="1"/>
    <col min="2" max="2" width="5.57421875" style="0" customWidth="1"/>
    <col min="3" max="3" width="12.00390625" style="0" customWidth="1"/>
    <col min="4" max="4" width="13.8515625" style="0" customWidth="1"/>
    <col min="5" max="5" width="10.57421875" style="0" customWidth="1"/>
  </cols>
  <sheetData>
    <row r="1" spans="1:5" ht="36.75" customHeight="1">
      <c r="A1" s="147" t="s">
        <v>131</v>
      </c>
      <c r="B1" s="147"/>
      <c r="C1" s="147"/>
      <c r="D1" s="147"/>
      <c r="E1" s="147"/>
    </row>
    <row r="2" spans="1:5" ht="21" customHeight="1">
      <c r="A2" s="94" t="s">
        <v>17</v>
      </c>
      <c r="B2" s="148" t="s">
        <v>84</v>
      </c>
      <c r="C2" s="94" t="s">
        <v>85</v>
      </c>
      <c r="D2" s="94"/>
      <c r="E2" s="94"/>
    </row>
    <row r="3" spans="1:5" ht="42" customHeight="1">
      <c r="A3" s="94"/>
      <c r="B3" s="148"/>
      <c r="C3" s="145" t="s">
        <v>203</v>
      </c>
      <c r="D3" s="146" t="s">
        <v>86</v>
      </c>
      <c r="E3" s="146"/>
    </row>
    <row r="4" spans="1:5" ht="16.5">
      <c r="A4" s="94"/>
      <c r="B4" s="148"/>
      <c r="C4" s="145"/>
      <c r="D4" s="6">
        <v>2022</v>
      </c>
      <c r="E4" s="6">
        <v>2023</v>
      </c>
    </row>
    <row r="5" spans="1:5" ht="16.5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0.75" customHeight="1">
      <c r="A6" s="5" t="s">
        <v>87</v>
      </c>
      <c r="B6" s="6" t="s">
        <v>88</v>
      </c>
      <c r="C6" s="22"/>
      <c r="D6" s="22"/>
      <c r="E6" s="22"/>
    </row>
    <row r="7" spans="1:5" ht="16.5">
      <c r="A7" s="5" t="s">
        <v>89</v>
      </c>
      <c r="B7" s="6" t="s">
        <v>88</v>
      </c>
      <c r="C7" s="23"/>
      <c r="D7" s="23">
        <v>3235000</v>
      </c>
      <c r="E7" s="23"/>
    </row>
    <row r="8" spans="1:6" ht="17.25" customHeight="1">
      <c r="A8" s="5" t="s">
        <v>90</v>
      </c>
      <c r="B8" s="6" t="s">
        <v>88</v>
      </c>
      <c r="C8" s="24"/>
      <c r="D8" s="24"/>
      <c r="E8" s="24"/>
      <c r="F8" t="s">
        <v>130</v>
      </c>
    </row>
    <row r="9" spans="1:5" ht="29.25" customHeight="1">
      <c r="A9" s="5" t="s">
        <v>129</v>
      </c>
      <c r="B9" s="6"/>
      <c r="C9" s="24"/>
      <c r="D9" s="24"/>
      <c r="E9" s="24"/>
    </row>
    <row r="10" spans="1:5" ht="17.25" customHeight="1">
      <c r="A10" s="5" t="s">
        <v>92</v>
      </c>
      <c r="B10" s="6"/>
      <c r="C10" s="23"/>
      <c r="D10" s="24"/>
      <c r="E10" s="24"/>
    </row>
    <row r="11" spans="1:5" ht="20.25" customHeight="1">
      <c r="A11" s="5" t="s">
        <v>132</v>
      </c>
      <c r="B11" s="6"/>
      <c r="C11" s="24"/>
      <c r="D11" s="24"/>
      <c r="E11" s="24"/>
    </row>
    <row r="12" spans="1:5" ht="18.75" customHeight="1">
      <c r="A12" s="5" t="s">
        <v>133</v>
      </c>
      <c r="B12" s="6"/>
      <c r="C12" s="24"/>
      <c r="D12" s="24"/>
      <c r="E12" s="24"/>
    </row>
    <row r="13" spans="1:5" ht="19.5" customHeight="1">
      <c r="A13" s="5" t="s">
        <v>134</v>
      </c>
      <c r="B13" s="6"/>
      <c r="C13" s="24"/>
      <c r="D13" s="76">
        <v>3235000</v>
      </c>
      <c r="E13" s="24"/>
    </row>
    <row r="14" spans="1:5" ht="18" customHeight="1">
      <c r="A14" s="5" t="s">
        <v>135</v>
      </c>
      <c r="B14" s="6"/>
      <c r="C14" s="24"/>
      <c r="D14" s="24"/>
      <c r="E14" s="24"/>
    </row>
    <row r="15" spans="1:5" ht="17.25" customHeight="1">
      <c r="A15" s="5" t="s">
        <v>93</v>
      </c>
      <c r="B15" s="6"/>
      <c r="C15" s="24"/>
      <c r="D15" s="22"/>
      <c r="E15" s="22"/>
    </row>
    <row r="16" spans="1:5" ht="66" customHeight="1">
      <c r="A16" s="5" t="s">
        <v>94</v>
      </c>
      <c r="B16" s="6" t="s">
        <v>88</v>
      </c>
      <c r="C16" s="24"/>
      <c r="D16" s="22"/>
      <c r="E16" s="22"/>
    </row>
    <row r="17" spans="1:5" ht="16.5">
      <c r="A17" s="5" t="s">
        <v>90</v>
      </c>
      <c r="B17" s="6" t="s">
        <v>88</v>
      </c>
      <c r="C17" s="24"/>
      <c r="D17" s="22"/>
      <c r="E17" s="22"/>
    </row>
    <row r="18" spans="1:5" ht="18.75" customHeight="1">
      <c r="A18" s="5" t="s">
        <v>95</v>
      </c>
      <c r="B18" s="6" t="s">
        <v>88</v>
      </c>
      <c r="C18" s="24"/>
      <c r="D18" s="22"/>
      <c r="E18" s="22"/>
    </row>
    <row r="19" spans="1:5" ht="18.75" customHeight="1">
      <c r="A19" s="5" t="s">
        <v>96</v>
      </c>
      <c r="B19" s="6" t="s">
        <v>88</v>
      </c>
      <c r="C19" s="24"/>
      <c r="D19" s="22"/>
      <c r="E19" s="22"/>
    </row>
    <row r="20" spans="1:5" ht="33" customHeight="1">
      <c r="A20" s="5" t="s">
        <v>97</v>
      </c>
      <c r="B20" s="6" t="s">
        <v>88</v>
      </c>
      <c r="C20" s="24"/>
      <c r="D20" s="22"/>
      <c r="E20" s="22"/>
    </row>
    <row r="21" spans="1:5" ht="16.5">
      <c r="A21" s="5" t="s">
        <v>90</v>
      </c>
      <c r="B21" s="6" t="s">
        <v>88</v>
      </c>
      <c r="C21" s="24"/>
      <c r="D21" s="22"/>
      <c r="E21" s="22"/>
    </row>
    <row r="22" spans="1:5" ht="16.5" customHeight="1">
      <c r="A22" s="5" t="s">
        <v>98</v>
      </c>
      <c r="B22" s="6" t="s">
        <v>88</v>
      </c>
      <c r="C22" s="24"/>
      <c r="D22" s="22"/>
      <c r="E22" s="22"/>
    </row>
    <row r="23" spans="1:5" ht="29.25" customHeight="1">
      <c r="A23" s="5" t="s">
        <v>99</v>
      </c>
      <c r="B23" s="6" t="s">
        <v>88</v>
      </c>
      <c r="C23" s="24"/>
      <c r="D23" s="22"/>
      <c r="E23" s="22"/>
    </row>
    <row r="24" spans="1:5" ht="16.5">
      <c r="A24" s="5" t="s">
        <v>100</v>
      </c>
      <c r="B24" s="11"/>
      <c r="C24" s="23"/>
      <c r="D24" s="25"/>
      <c r="E24" s="25"/>
    </row>
    <row r="25" spans="1:5" ht="16.5">
      <c r="A25" s="5" t="s">
        <v>90</v>
      </c>
      <c r="B25" s="6"/>
      <c r="C25" s="24"/>
      <c r="D25" s="22"/>
      <c r="E25" s="22"/>
    </row>
    <row r="26" spans="1:5" ht="30" customHeight="1">
      <c r="A26" s="5" t="s">
        <v>101</v>
      </c>
      <c r="B26" s="8"/>
      <c r="C26" s="24"/>
      <c r="D26" s="22"/>
      <c r="E26" s="22"/>
    </row>
    <row r="27" spans="1:5" ht="16.5">
      <c r="A27" s="5" t="s">
        <v>20</v>
      </c>
      <c r="B27" s="5"/>
      <c r="C27" s="24"/>
      <c r="D27" s="22"/>
      <c r="E27" s="22"/>
    </row>
    <row r="28" spans="1:5" ht="18" customHeight="1">
      <c r="A28" s="5" t="s">
        <v>102</v>
      </c>
      <c r="B28" s="8"/>
      <c r="C28" s="24"/>
      <c r="D28" s="22"/>
      <c r="E28" s="22"/>
    </row>
    <row r="29" spans="1:5" ht="16.5">
      <c r="A29" s="19" t="s">
        <v>103</v>
      </c>
      <c r="B29" s="8"/>
      <c r="C29" s="24"/>
      <c r="D29" s="22"/>
      <c r="E29" s="22"/>
    </row>
    <row r="30" spans="1:5" ht="21" customHeight="1">
      <c r="A30" s="5" t="s">
        <v>104</v>
      </c>
      <c r="B30" s="8"/>
      <c r="C30" s="24"/>
      <c r="D30" s="22"/>
      <c r="E30" s="22"/>
    </row>
    <row r="31" spans="1:5" ht="16.5" customHeight="1">
      <c r="A31" s="5" t="s">
        <v>105</v>
      </c>
      <c r="B31" s="8">
        <v>220</v>
      </c>
      <c r="C31" s="23"/>
      <c r="D31" s="23"/>
      <c r="E31" s="23"/>
    </row>
    <row r="32" spans="1:5" ht="16.5">
      <c r="A32" s="5" t="s">
        <v>20</v>
      </c>
      <c r="B32" s="8"/>
      <c r="C32" s="24"/>
      <c r="D32" s="24"/>
      <c r="E32" s="24"/>
    </row>
    <row r="33" spans="1:5" ht="22.5" customHeight="1">
      <c r="A33" s="5" t="s">
        <v>106</v>
      </c>
      <c r="B33" s="8">
        <v>221</v>
      </c>
      <c r="C33" s="24"/>
      <c r="D33" s="24"/>
      <c r="E33" s="24"/>
    </row>
    <row r="34" spans="1:5" ht="24" customHeight="1">
      <c r="A34" s="5" t="s">
        <v>107</v>
      </c>
      <c r="B34" s="8">
        <v>222</v>
      </c>
      <c r="C34" s="26"/>
      <c r="D34" s="22"/>
      <c r="E34" s="22"/>
    </row>
    <row r="35" spans="1:5" ht="23.25" customHeight="1">
      <c r="A35" s="5" t="s">
        <v>108</v>
      </c>
      <c r="B35" s="8">
        <v>223</v>
      </c>
      <c r="C35" s="22"/>
      <c r="D35" s="22"/>
      <c r="E35" s="22"/>
    </row>
    <row r="36" spans="1:5" ht="18" customHeight="1">
      <c r="A36" s="5" t="s">
        <v>109</v>
      </c>
      <c r="B36" s="8"/>
      <c r="C36" s="22"/>
      <c r="D36" s="22"/>
      <c r="E36" s="22"/>
    </row>
    <row r="37" spans="1:5" ht="19.5" customHeight="1">
      <c r="A37" s="5" t="s">
        <v>110</v>
      </c>
      <c r="B37" s="8">
        <v>225</v>
      </c>
      <c r="C37" s="23"/>
      <c r="D37" s="24"/>
      <c r="E37" s="24"/>
    </row>
    <row r="38" spans="1:5" ht="19.5" customHeight="1">
      <c r="A38" s="6" t="s">
        <v>189</v>
      </c>
      <c r="B38" s="8"/>
      <c r="C38" s="24"/>
      <c r="D38" s="24"/>
      <c r="E38" s="24"/>
    </row>
    <row r="39" spans="1:5" ht="19.5" customHeight="1">
      <c r="A39" s="6" t="s">
        <v>191</v>
      </c>
      <c r="B39" s="8"/>
      <c r="C39" s="24"/>
      <c r="D39" s="24"/>
      <c r="E39" s="24"/>
    </row>
    <row r="40" spans="1:5" ht="19.5" customHeight="1">
      <c r="A40" s="5" t="s">
        <v>111</v>
      </c>
      <c r="B40" s="8">
        <v>226</v>
      </c>
      <c r="C40" s="24"/>
      <c r="D40" s="24"/>
      <c r="E40" s="24"/>
    </row>
    <row r="41" spans="1:5" ht="25.5" customHeight="1">
      <c r="A41" s="5" t="s">
        <v>112</v>
      </c>
      <c r="B41" s="8"/>
      <c r="C41" s="22"/>
      <c r="D41" s="22"/>
      <c r="E41" s="22"/>
    </row>
    <row r="42" spans="1:5" ht="16.5">
      <c r="A42" s="5" t="s">
        <v>20</v>
      </c>
      <c r="B42" s="8"/>
      <c r="C42" s="22"/>
      <c r="D42" s="22"/>
      <c r="E42" s="22"/>
    </row>
    <row r="43" spans="1:5" ht="38.25" customHeight="1">
      <c r="A43" s="5" t="s">
        <v>113</v>
      </c>
      <c r="B43" s="8"/>
      <c r="C43" s="22"/>
      <c r="D43" s="22"/>
      <c r="E43" s="22"/>
    </row>
    <row r="44" spans="1:5" ht="22.5" customHeight="1">
      <c r="A44" s="5" t="s">
        <v>114</v>
      </c>
      <c r="B44" s="8"/>
      <c r="C44" s="22"/>
      <c r="D44" s="22"/>
      <c r="E44" s="22"/>
    </row>
    <row r="45" spans="1:5" ht="16.5">
      <c r="A45" s="5" t="s">
        <v>20</v>
      </c>
      <c r="B45" s="8"/>
      <c r="C45" s="22"/>
      <c r="D45" s="22"/>
      <c r="E45" s="22"/>
    </row>
    <row r="46" spans="1:5" ht="21.75" customHeight="1">
      <c r="A46" s="5" t="s">
        <v>115</v>
      </c>
      <c r="B46" s="8"/>
      <c r="C46" s="22"/>
      <c r="D46" s="22"/>
      <c r="E46" s="22"/>
    </row>
    <row r="47" spans="1:5" ht="32.25" customHeight="1">
      <c r="A47" s="5" t="s">
        <v>116</v>
      </c>
      <c r="B47" s="8"/>
      <c r="C47" s="22"/>
      <c r="D47" s="22"/>
      <c r="E47" s="22"/>
    </row>
    <row r="48" spans="1:5" ht="21.75" customHeight="1">
      <c r="A48" s="5" t="s">
        <v>117</v>
      </c>
      <c r="B48" s="8">
        <v>290</v>
      </c>
      <c r="C48" s="23"/>
      <c r="D48" s="23"/>
      <c r="E48" s="23"/>
    </row>
    <row r="49" spans="1:5" ht="20.25" customHeight="1">
      <c r="A49" s="5" t="s">
        <v>118</v>
      </c>
      <c r="B49" s="8">
        <v>300</v>
      </c>
      <c r="C49" s="23"/>
      <c r="D49" s="23"/>
      <c r="E49" s="23"/>
    </row>
    <row r="50" spans="1:5" ht="16.5">
      <c r="A50" s="5" t="s">
        <v>20</v>
      </c>
      <c r="B50" s="8"/>
      <c r="C50" s="24"/>
      <c r="D50" s="24"/>
      <c r="E50" s="24"/>
    </row>
    <row r="51" spans="1:5" ht="18.75" customHeight="1">
      <c r="A51" s="5" t="s">
        <v>190</v>
      </c>
      <c r="B51" s="8">
        <v>310</v>
      </c>
      <c r="C51" s="58"/>
      <c r="D51" s="24"/>
      <c r="E51" s="24"/>
    </row>
    <row r="52" spans="1:5" ht="18" customHeight="1">
      <c r="A52" s="5" t="s">
        <v>120</v>
      </c>
      <c r="B52" s="8"/>
      <c r="C52" s="59"/>
      <c r="D52" s="24"/>
      <c r="E52" s="24"/>
    </row>
    <row r="53" spans="1:5" ht="19.5" customHeight="1">
      <c r="A53" s="5" t="s">
        <v>121</v>
      </c>
      <c r="B53" s="8"/>
      <c r="C53" s="59"/>
      <c r="D53" s="24"/>
      <c r="E53" s="24"/>
    </row>
    <row r="54" spans="1:5" ht="19.5" customHeight="1">
      <c r="A54" s="5" t="s">
        <v>122</v>
      </c>
      <c r="B54" s="8">
        <v>340</v>
      </c>
      <c r="C54" s="59"/>
      <c r="D54" s="24"/>
      <c r="E54" s="24"/>
    </row>
    <row r="55" spans="1:5" ht="15" customHeight="1">
      <c r="A55" s="5" t="s">
        <v>123</v>
      </c>
      <c r="B55" s="8"/>
      <c r="C55" s="22"/>
      <c r="D55" s="22"/>
      <c r="E55" s="22"/>
    </row>
    <row r="56" spans="1:5" ht="16.5">
      <c r="A56" s="5" t="s">
        <v>20</v>
      </c>
      <c r="B56" s="8"/>
      <c r="C56" s="22"/>
      <c r="D56" s="22"/>
      <c r="E56" s="22"/>
    </row>
    <row r="57" spans="1:5" ht="30.75" customHeight="1">
      <c r="A57" s="5" t="s">
        <v>124</v>
      </c>
      <c r="B57" s="8"/>
      <c r="C57" s="22"/>
      <c r="D57" s="22"/>
      <c r="E57" s="22"/>
    </row>
    <row r="58" spans="1:5" ht="26.25" customHeight="1">
      <c r="A58" s="5" t="s">
        <v>125</v>
      </c>
      <c r="B58" s="8"/>
      <c r="C58" s="22"/>
      <c r="D58" s="22"/>
      <c r="E58" s="22"/>
    </row>
    <row r="59" spans="1:5" ht="18.75" customHeight="1">
      <c r="A59" s="9" t="s">
        <v>126</v>
      </c>
      <c r="B59" s="10"/>
      <c r="C59" s="22"/>
      <c r="D59" s="22"/>
      <c r="E59" s="22"/>
    </row>
    <row r="60" spans="1:5" ht="24.75" customHeight="1">
      <c r="A60" s="5" t="s">
        <v>127</v>
      </c>
      <c r="B60" s="6"/>
      <c r="C60" s="22"/>
      <c r="D60" s="22"/>
      <c r="E60" s="22"/>
    </row>
    <row r="61" ht="16.5">
      <c r="A61" s="3"/>
    </row>
    <row r="62" spans="1:5" ht="16.5">
      <c r="A62" s="93"/>
      <c r="B62" s="93"/>
      <c r="C62" s="93"/>
      <c r="D62" s="1"/>
      <c r="E62" s="2"/>
    </row>
    <row r="63" spans="1:7" ht="27" customHeight="1">
      <c r="A63" s="142" t="s">
        <v>182</v>
      </c>
      <c r="B63" s="142"/>
      <c r="C63" s="27"/>
      <c r="D63" s="140" t="s">
        <v>188</v>
      </c>
      <c r="E63" s="140"/>
      <c r="G63" t="s">
        <v>192</v>
      </c>
    </row>
    <row r="64" spans="1:5" ht="9.75" customHeight="1">
      <c r="A64" s="1"/>
      <c r="B64" s="1"/>
      <c r="C64" s="46" t="s">
        <v>136</v>
      </c>
      <c r="D64" s="141" t="s">
        <v>137</v>
      </c>
      <c r="E64" s="141"/>
    </row>
    <row r="65" spans="1:5" ht="12" customHeight="1">
      <c r="A65" s="1"/>
      <c r="B65" s="1"/>
      <c r="C65" s="1"/>
      <c r="D65" s="1"/>
      <c r="E65" s="1"/>
    </row>
    <row r="66" spans="1:5" ht="17.25" customHeight="1">
      <c r="A66" s="1" t="s">
        <v>138</v>
      </c>
      <c r="B66" s="1"/>
      <c r="C66" s="27"/>
      <c r="D66" s="140" t="s">
        <v>187</v>
      </c>
      <c r="E66" s="140"/>
    </row>
    <row r="67" spans="1:5" ht="26.25" customHeight="1">
      <c r="A67" s="93" t="s">
        <v>186</v>
      </c>
      <c r="B67" s="93"/>
      <c r="C67" s="46" t="s">
        <v>136</v>
      </c>
      <c r="D67" s="141" t="s">
        <v>137</v>
      </c>
      <c r="E67" s="141"/>
    </row>
    <row r="68" spans="1:5" ht="16.5" customHeight="1">
      <c r="A68" s="143">
        <v>44561</v>
      </c>
      <c r="B68" s="144"/>
      <c r="C68" s="144"/>
      <c r="D68" s="2"/>
      <c r="E68" s="1"/>
    </row>
    <row r="69" ht="16.5">
      <c r="A69" s="4"/>
    </row>
    <row r="70" ht="16.5">
      <c r="A70" s="4"/>
    </row>
  </sheetData>
  <sheetProtection/>
  <mergeCells count="14">
    <mergeCell ref="A1:E1"/>
    <mergeCell ref="A2:A4"/>
    <mergeCell ref="B2:B4"/>
    <mergeCell ref="A67:B67"/>
    <mergeCell ref="D66:E66"/>
    <mergeCell ref="A62:C62"/>
    <mergeCell ref="D63:E63"/>
    <mergeCell ref="D64:E64"/>
    <mergeCell ref="D67:E67"/>
    <mergeCell ref="A63:B63"/>
    <mergeCell ref="A68:C68"/>
    <mergeCell ref="C2:E2"/>
    <mergeCell ref="C3:C4"/>
    <mergeCell ref="D3:E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Главный бухгалтер</cp:lastModifiedBy>
  <cp:lastPrinted>2022-01-18T22:39:54Z</cp:lastPrinted>
  <dcterms:created xsi:type="dcterms:W3CDTF">2015-05-07T22:59:24Z</dcterms:created>
  <dcterms:modified xsi:type="dcterms:W3CDTF">2022-04-05T03:31:23Z</dcterms:modified>
  <cp:category/>
  <cp:version/>
  <cp:contentType/>
  <cp:contentStatus/>
</cp:coreProperties>
</file>